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9345"/>
  </bookViews>
  <sheets>
    <sheet name="Arkusz1" sheetId="1" r:id="rId1"/>
  </sheets>
  <definedNames>
    <definedName name="_xlnm.Print_Area" localSheetId="0">Arkusz1!$A$1:$F$42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/>
  <c r="F24"/>
  <c r="F17"/>
  <c r="F18"/>
  <c r="F19"/>
  <c r="F20"/>
  <c r="F21"/>
  <c r="F22"/>
  <c r="F23"/>
  <c r="F25"/>
  <c r="F26"/>
  <c r="F27"/>
  <c r="F28"/>
  <c r="F29"/>
  <c r="F15"/>
  <c r="F10"/>
  <c r="F11"/>
  <c r="F12"/>
  <c r="F8" s="1"/>
  <c r="F13"/>
  <c r="F14"/>
  <c r="F32"/>
  <c r="F33"/>
  <c r="F34"/>
  <c r="F35"/>
  <c r="F36"/>
  <c r="D11" l="1"/>
  <c r="D10"/>
  <c r="D9"/>
  <c r="F16" l="1"/>
  <c r="F31"/>
  <c r="F30" s="1"/>
  <c r="F9" l="1"/>
  <c r="F37" l="1"/>
  <c r="F38" s="1"/>
  <c r="F39" s="1"/>
</calcChain>
</file>

<file path=xl/sharedStrings.xml><?xml version="1.0" encoding="utf-8"?>
<sst xmlns="http://schemas.openxmlformats.org/spreadsheetml/2006/main" count="74" uniqueCount="51">
  <si>
    <t>Lp.</t>
  </si>
  <si>
    <t>Typ okna</t>
  </si>
  <si>
    <t>Ilość</t>
  </si>
  <si>
    <t>Cena jedn</t>
  </si>
  <si>
    <t>Wartość netto</t>
  </si>
  <si>
    <t>Dostawy:</t>
  </si>
  <si>
    <t>Roboty demontażowe:</t>
  </si>
  <si>
    <t>Demontaż okien o powierzchni do 1 m2</t>
  </si>
  <si>
    <t>j.m.</t>
  </si>
  <si>
    <t>m2</t>
  </si>
  <si>
    <t>szt.</t>
  </si>
  <si>
    <t>Demontaż okien o powierzchni ponad 1,0 m2</t>
  </si>
  <si>
    <t>mb</t>
  </si>
  <si>
    <t>Roboty montażowe:</t>
  </si>
  <si>
    <t>Razem netto</t>
  </si>
  <si>
    <t>Podatek VAT</t>
  </si>
  <si>
    <t>Razem brutto</t>
  </si>
  <si>
    <t>Zadanie:</t>
  </si>
  <si>
    <t>Zamawiający: Gmina Solec Kujawski</t>
  </si>
  <si>
    <t>Oferent: ………………………………………………..</t>
  </si>
  <si>
    <t>Zbiorcze Zestawienie Kosztów</t>
  </si>
  <si>
    <t xml:space="preserve">Okno O18 -  rozwierane
</t>
  </si>
  <si>
    <t>I.</t>
  </si>
  <si>
    <t>II.</t>
  </si>
  <si>
    <t>III.</t>
  </si>
  <si>
    <t>Montaż stolarki okiennej drewnianej wraz z obróbkami</t>
  </si>
  <si>
    <t>Okna O5 -  rozwierano-uchylne
z nawiewnikami higrosterowalnymi montowanymi górą w ilości 1 szt/okno</t>
  </si>
  <si>
    <t>Okna O20 -  rozwierano-uchylne
z nawiewnikami higrosterowalnymi montowanymi górą w ilości 1 szt/okno</t>
  </si>
  <si>
    <t>Okno O22 -  rozwierano-uchylne
z nawiewnikami higrosterowalnymi  montowanymi górą w ilości 1 szt/okno</t>
  </si>
  <si>
    <t xml:space="preserve">Okno O1 -  rozwierano-uchylne
</t>
  </si>
  <si>
    <t xml:space="preserve">Okno O2 -  rozwierano-uchylne
</t>
  </si>
  <si>
    <t>Okno O24 -  rozwierano-uchylne</t>
  </si>
  <si>
    <t>Okno O25 - rozwierano-uchylne</t>
  </si>
  <si>
    <t xml:space="preserve">Demontaż parapetów okiennych </t>
  </si>
  <si>
    <t>Demontaż drzwi drewnianych</t>
  </si>
  <si>
    <t>Demontaż drzwi stalowych szklonych</t>
  </si>
  <si>
    <t>Montaż drzwi zewnętrznych drewnianych wraz z obróbkami</t>
  </si>
  <si>
    <t>D4 - Drzwi zewnętrzne dwuskrzydłowe z naświetlem  aluminiowe "ciepłe", szklone szkłem bezpiecznym</t>
  </si>
  <si>
    <t>Okno O19 - nierozwierane</t>
  </si>
  <si>
    <t xml:space="preserve">D7 - Drzwi zewnętrzne stalowe do piwnicy </t>
  </si>
  <si>
    <t>D1 - Drzwi zewnętrzne drewniane dwuskrzydłowe z naświetlem</t>
  </si>
  <si>
    <t>Demontaż przeszkleń z luksferów</t>
  </si>
  <si>
    <t>Montaż drzwi zewnętrznych stalowych i aluminiowych wraz z obróbkami</t>
  </si>
  <si>
    <t>Dostawa i montaż nowych parapetów zewnętrznych</t>
  </si>
  <si>
    <t>Dostawa i montaż nowych parapetów drewnianych  wewnętrznych</t>
  </si>
  <si>
    <t>Montaż stolarki pcv wraz z obróbkami</t>
  </si>
  <si>
    <t>………………………………..</t>
  </si>
  <si>
    <t>Podpis upoważnionego przedstawiciela Wykonawcy</t>
  </si>
  <si>
    <t xml:space="preserve">Okno O21 -  rozwierano-uchylne
z nawiewnikiem higrosterowalnym montowanym górą </t>
  </si>
  <si>
    <t>Dostawa i montaż stolarki okiennej i drzwiowej do segmentu A budynku przy ul. Kościuszki 12 w Solcu Kujawskim w ramach zadania inwestycyjnego: Termomodernizacja budynku przy ul. Kościuszki 12.</t>
  </si>
  <si>
    <t>Okno O23 - rozwierano-uchylne z nawiewnikiem higrosterowalnym montowanym górą w ilości 1 szt/okno</t>
  </si>
</sst>
</file>

<file path=xl/styles.xml><?xml version="1.0" encoding="utf-8"?>
<styleSheet xmlns="http://schemas.openxmlformats.org/spreadsheetml/2006/main">
  <numFmts count="1">
    <numFmt numFmtId="43" formatCode="_-* #,##0.00\ _z_ł_-;\-* #,##0.00\ _z_ł_-;_-* &quot;-&quot;??\ _z_ł_-;_-@_-"/>
  </numFmts>
  <fonts count="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43" fontId="4" fillId="0" borderId="0" xfId="1" applyFont="1" applyBorder="1" applyAlignment="1">
      <alignment vertical="center"/>
    </xf>
    <xf numFmtId="43" fontId="0" fillId="0" borderId="0" xfId="1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43" fontId="1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3" fontId="4" fillId="0" borderId="1" xfId="1" applyFont="1" applyBorder="1" applyAlignment="1">
      <alignment vertical="center"/>
    </xf>
    <xf numFmtId="43" fontId="0" fillId="0" borderId="1" xfId="1" applyFont="1" applyBorder="1" applyAlignment="1">
      <alignment vertical="center"/>
    </xf>
    <xf numFmtId="0" fontId="0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/>
    </xf>
    <xf numFmtId="43" fontId="2" fillId="2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3" fontId="4" fillId="2" borderId="1" xfId="1" applyFont="1" applyFill="1" applyBorder="1" applyAlignment="1">
      <alignment horizontal="center" vertical="center"/>
    </xf>
    <xf numFmtId="43" fontId="1" fillId="2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3" fontId="2" fillId="2" borderId="1" xfId="1" applyFont="1" applyFill="1" applyBorder="1" applyAlignment="1">
      <alignment vertical="center"/>
    </xf>
    <xf numFmtId="43" fontId="0" fillId="2" borderId="1" xfId="1" applyFon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wrapText="1"/>
    </xf>
    <xf numFmtId="0" fontId="0" fillId="0" borderId="1" xfId="0" applyBorder="1" applyAlignment="1">
      <alignment vertical="center"/>
    </xf>
    <xf numFmtId="43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43" fontId="7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2"/>
  <sheetViews>
    <sheetView tabSelected="1" view="pageBreakPreview" zoomScaleNormal="100" zoomScaleSheetLayoutView="100" workbookViewId="0">
      <selection activeCell="C37" sqref="C37:D37"/>
    </sheetView>
  </sheetViews>
  <sheetFormatPr defaultRowHeight="15"/>
  <cols>
    <col min="1" max="1" width="6" style="2" customWidth="1"/>
    <col min="2" max="2" width="45.140625" style="5" customWidth="1"/>
    <col min="3" max="3" width="10.5703125" style="1" customWidth="1"/>
    <col min="4" max="4" width="9.85546875" style="7" bestFit="1" customWidth="1"/>
    <col min="5" max="5" width="16.42578125" style="7" customWidth="1"/>
    <col min="6" max="6" width="17" style="7" customWidth="1"/>
    <col min="7" max="7" width="9.140625" style="7"/>
    <col min="8" max="16384" width="9.140625" style="2"/>
  </cols>
  <sheetData>
    <row r="1" spans="1:6" ht="21">
      <c r="B1" s="43" t="s">
        <v>20</v>
      </c>
      <c r="C1" s="43"/>
      <c r="D1" s="43"/>
      <c r="E1" s="43"/>
    </row>
    <row r="2" spans="1:6">
      <c r="A2" s="2" t="s">
        <v>17</v>
      </c>
    </row>
    <row r="3" spans="1:6" ht="62.25" customHeight="1">
      <c r="B3" s="52" t="s">
        <v>49</v>
      </c>
      <c r="C3" s="52"/>
      <c r="D3" s="52"/>
      <c r="E3" s="52"/>
      <c r="F3" s="52"/>
    </row>
    <row r="4" spans="1:6">
      <c r="A4" s="2" t="s">
        <v>18</v>
      </c>
    </row>
    <row r="5" spans="1:6">
      <c r="A5" s="2" t="s">
        <v>19</v>
      </c>
    </row>
    <row r="6" spans="1:6">
      <c r="B6" s="4"/>
      <c r="C6" s="3"/>
      <c r="D6" s="6"/>
    </row>
    <row r="7" spans="1:6" ht="30" customHeight="1">
      <c r="A7" s="8" t="s">
        <v>0</v>
      </c>
      <c r="B7" s="9" t="s">
        <v>1</v>
      </c>
      <c r="C7" s="9" t="s">
        <v>8</v>
      </c>
      <c r="D7" s="10" t="s">
        <v>2</v>
      </c>
      <c r="E7" s="11" t="s">
        <v>3</v>
      </c>
      <c r="F7" s="11" t="s">
        <v>4</v>
      </c>
    </row>
    <row r="8" spans="1:6" ht="18.75" customHeight="1">
      <c r="A8" s="32" t="s">
        <v>22</v>
      </c>
      <c r="B8" s="22" t="s">
        <v>6</v>
      </c>
      <c r="C8" s="23"/>
      <c r="D8" s="24"/>
      <c r="E8" s="25"/>
      <c r="F8" s="25">
        <f>SUM(F9:F14)</f>
        <v>0</v>
      </c>
    </row>
    <row r="9" spans="1:6" ht="30" customHeight="1">
      <c r="A9" s="12">
        <v>1</v>
      </c>
      <c r="B9" s="16" t="s">
        <v>7</v>
      </c>
      <c r="C9" s="13" t="s">
        <v>9</v>
      </c>
      <c r="D9" s="14">
        <f>0.7*0.55*3+0.48*0.7*8+0.85*0.6*1+0.65*0.6*1</f>
        <v>4.7429999999999994</v>
      </c>
      <c r="E9" s="15"/>
      <c r="F9" s="15">
        <f>D9*E9</f>
        <v>0</v>
      </c>
    </row>
    <row r="10" spans="1:6" ht="30" customHeight="1">
      <c r="A10" s="12">
        <v>2</v>
      </c>
      <c r="B10" s="16" t="s">
        <v>11</v>
      </c>
      <c r="C10" s="13" t="s">
        <v>9</v>
      </c>
      <c r="D10" s="14">
        <f>0.85*1.45*2+1.23*1.95*12+1.4*1.45*3+1.5*1.7*2</f>
        <v>42.436999999999998</v>
      </c>
      <c r="E10" s="15"/>
      <c r="F10" s="15">
        <f t="shared" ref="F10:F14" si="0">D10*E10</f>
        <v>0</v>
      </c>
    </row>
    <row r="11" spans="1:6" ht="30" customHeight="1">
      <c r="A11" s="12">
        <v>3</v>
      </c>
      <c r="B11" s="16" t="s">
        <v>33</v>
      </c>
      <c r="C11" s="13" t="s">
        <v>12</v>
      </c>
      <c r="D11" s="14">
        <f>0.85*1+0.7*3+0.85*2+1.23*12+0.48*8+1.4*3+1.5*2+0.65*1</f>
        <v>31.099999999999998</v>
      </c>
      <c r="E11" s="15"/>
      <c r="F11" s="15">
        <f t="shared" si="0"/>
        <v>0</v>
      </c>
    </row>
    <row r="12" spans="1:6" ht="30" customHeight="1">
      <c r="A12" s="12">
        <v>4</v>
      </c>
      <c r="B12" s="38" t="s">
        <v>41</v>
      </c>
      <c r="C12" s="17" t="s">
        <v>10</v>
      </c>
      <c r="D12" s="37">
        <v>4</v>
      </c>
      <c r="E12" s="15"/>
      <c r="F12" s="15">
        <f t="shared" si="0"/>
        <v>0</v>
      </c>
    </row>
    <row r="13" spans="1:6" ht="30" customHeight="1">
      <c r="A13" s="12">
        <v>5</v>
      </c>
      <c r="B13" s="16" t="s">
        <v>34</v>
      </c>
      <c r="C13" s="13" t="s">
        <v>10</v>
      </c>
      <c r="D13" s="14">
        <v>2</v>
      </c>
      <c r="E13" s="15"/>
      <c r="F13" s="15">
        <f t="shared" si="0"/>
        <v>0</v>
      </c>
    </row>
    <row r="14" spans="1:6" ht="30" customHeight="1">
      <c r="A14" s="12">
        <v>6</v>
      </c>
      <c r="B14" s="16" t="s">
        <v>35</v>
      </c>
      <c r="C14" s="13" t="s">
        <v>10</v>
      </c>
      <c r="D14" s="14">
        <v>1</v>
      </c>
      <c r="E14" s="15"/>
      <c r="F14" s="15">
        <f t="shared" si="0"/>
        <v>0</v>
      </c>
    </row>
    <row r="15" spans="1:6" ht="16.5" customHeight="1">
      <c r="A15" s="32" t="s">
        <v>23</v>
      </c>
      <c r="B15" s="39" t="s">
        <v>5</v>
      </c>
      <c r="C15" s="26"/>
      <c r="D15" s="27"/>
      <c r="E15" s="28"/>
      <c r="F15" s="25">
        <f>SUM(F16,F17:F29)</f>
        <v>0</v>
      </c>
    </row>
    <row r="16" spans="1:6" ht="36.75" customHeight="1">
      <c r="A16" s="17">
        <v>1</v>
      </c>
      <c r="B16" s="35" t="s">
        <v>29</v>
      </c>
      <c r="C16" s="18" t="s">
        <v>10</v>
      </c>
      <c r="D16" s="19">
        <v>3</v>
      </c>
      <c r="E16" s="20"/>
      <c r="F16" s="15">
        <f>D16*E16</f>
        <v>0</v>
      </c>
    </row>
    <row r="17" spans="1:6" ht="39.75" customHeight="1">
      <c r="A17" s="17">
        <v>2</v>
      </c>
      <c r="B17" s="35" t="s">
        <v>30</v>
      </c>
      <c r="C17" s="18" t="s">
        <v>10</v>
      </c>
      <c r="D17" s="19">
        <v>2</v>
      </c>
      <c r="E17" s="20"/>
      <c r="F17" s="15">
        <f t="shared" ref="F17:F29" si="1">D17*E17</f>
        <v>0</v>
      </c>
    </row>
    <row r="18" spans="1:6" ht="46.5" customHeight="1">
      <c r="A18" s="17">
        <v>3</v>
      </c>
      <c r="B18" s="16" t="s">
        <v>26</v>
      </c>
      <c r="C18" s="18" t="s">
        <v>10</v>
      </c>
      <c r="D18" s="19">
        <v>12</v>
      </c>
      <c r="E18" s="20"/>
      <c r="F18" s="15">
        <f t="shared" si="1"/>
        <v>0</v>
      </c>
    </row>
    <row r="19" spans="1:6" ht="46.5" customHeight="1">
      <c r="A19" s="17">
        <v>4</v>
      </c>
      <c r="B19" s="35" t="s">
        <v>21</v>
      </c>
      <c r="C19" s="18" t="s">
        <v>10</v>
      </c>
      <c r="D19" s="19">
        <v>8</v>
      </c>
      <c r="E19" s="20"/>
      <c r="F19" s="15">
        <f t="shared" si="1"/>
        <v>0</v>
      </c>
    </row>
    <row r="20" spans="1:6" ht="46.5" customHeight="1">
      <c r="A20" s="17">
        <v>5</v>
      </c>
      <c r="B20" s="16" t="s">
        <v>38</v>
      </c>
      <c r="C20" s="18" t="s">
        <v>10</v>
      </c>
      <c r="D20" s="19">
        <v>4</v>
      </c>
      <c r="E20" s="20"/>
      <c r="F20" s="15">
        <f t="shared" si="1"/>
        <v>0</v>
      </c>
    </row>
    <row r="21" spans="1:6" ht="46.5" customHeight="1">
      <c r="A21" s="17">
        <v>6</v>
      </c>
      <c r="B21" s="16" t="s">
        <v>27</v>
      </c>
      <c r="C21" s="18" t="s">
        <v>10</v>
      </c>
      <c r="D21" s="19">
        <v>3</v>
      </c>
      <c r="E21" s="20"/>
      <c r="F21" s="15">
        <f t="shared" si="1"/>
        <v>0</v>
      </c>
    </row>
    <row r="22" spans="1:6" ht="46.5" customHeight="1">
      <c r="A22" s="17">
        <v>7</v>
      </c>
      <c r="B22" s="16" t="s">
        <v>48</v>
      </c>
      <c r="C22" s="18" t="s">
        <v>10</v>
      </c>
      <c r="D22" s="19">
        <v>1</v>
      </c>
      <c r="E22" s="36"/>
      <c r="F22" s="15">
        <f t="shared" si="1"/>
        <v>0</v>
      </c>
    </row>
    <row r="23" spans="1:6" ht="46.5" customHeight="1">
      <c r="A23" s="17">
        <v>8</v>
      </c>
      <c r="B23" s="16" t="s">
        <v>28</v>
      </c>
      <c r="C23" s="18" t="s">
        <v>10</v>
      </c>
      <c r="D23" s="19">
        <v>2</v>
      </c>
      <c r="E23" s="36"/>
      <c r="F23" s="15">
        <f t="shared" si="1"/>
        <v>0</v>
      </c>
    </row>
    <row r="24" spans="1:6" ht="46.5" customHeight="1">
      <c r="A24" s="17">
        <v>9</v>
      </c>
      <c r="B24" s="16" t="s">
        <v>50</v>
      </c>
      <c r="C24" s="18" t="s">
        <v>10</v>
      </c>
      <c r="D24" s="19">
        <v>4</v>
      </c>
      <c r="E24" s="36"/>
      <c r="F24" s="15">
        <f t="shared" si="1"/>
        <v>0</v>
      </c>
    </row>
    <row r="25" spans="1:6" ht="30" customHeight="1">
      <c r="A25" s="17">
        <v>10</v>
      </c>
      <c r="B25" s="16" t="s">
        <v>31</v>
      </c>
      <c r="C25" s="18" t="s">
        <v>10</v>
      </c>
      <c r="D25" s="19">
        <v>1</v>
      </c>
      <c r="E25" s="20"/>
      <c r="F25" s="15">
        <f t="shared" si="1"/>
        <v>0</v>
      </c>
    </row>
    <row r="26" spans="1:6" ht="30" customHeight="1">
      <c r="A26" s="17">
        <v>11</v>
      </c>
      <c r="B26" s="16" t="s">
        <v>32</v>
      </c>
      <c r="C26" s="18" t="s">
        <v>10</v>
      </c>
      <c r="D26" s="19">
        <v>1</v>
      </c>
      <c r="E26" s="20"/>
      <c r="F26" s="15">
        <f t="shared" si="1"/>
        <v>0</v>
      </c>
    </row>
    <row r="27" spans="1:6" ht="46.5" customHeight="1">
      <c r="A27" s="17">
        <v>12</v>
      </c>
      <c r="B27" s="16" t="s">
        <v>40</v>
      </c>
      <c r="C27" s="18" t="s">
        <v>10</v>
      </c>
      <c r="D27" s="19">
        <v>1</v>
      </c>
      <c r="E27" s="36"/>
      <c r="F27" s="15">
        <f t="shared" si="1"/>
        <v>0</v>
      </c>
    </row>
    <row r="28" spans="1:6" ht="46.5" customHeight="1">
      <c r="A28" s="17">
        <v>13</v>
      </c>
      <c r="B28" s="34" t="s">
        <v>37</v>
      </c>
      <c r="C28" s="18" t="s">
        <v>10</v>
      </c>
      <c r="D28" s="19">
        <v>1</v>
      </c>
      <c r="E28" s="36"/>
      <c r="F28" s="15">
        <f t="shared" si="1"/>
        <v>0</v>
      </c>
    </row>
    <row r="29" spans="1:6" ht="30" customHeight="1">
      <c r="A29" s="17">
        <v>14</v>
      </c>
      <c r="B29" s="16" t="s">
        <v>39</v>
      </c>
      <c r="C29" s="18" t="s">
        <v>10</v>
      </c>
      <c r="D29" s="19">
        <v>1</v>
      </c>
      <c r="E29" s="20"/>
      <c r="F29" s="15">
        <f t="shared" si="1"/>
        <v>0</v>
      </c>
    </row>
    <row r="30" spans="1:6" ht="19.5" customHeight="1">
      <c r="A30" s="32" t="s">
        <v>24</v>
      </c>
      <c r="B30" s="40" t="s">
        <v>13</v>
      </c>
      <c r="C30" s="29"/>
      <c r="D30" s="30"/>
      <c r="E30" s="30"/>
      <c r="F30" s="25">
        <f>SUM(F31:F36)</f>
        <v>0</v>
      </c>
    </row>
    <row r="31" spans="1:6" ht="30" customHeight="1">
      <c r="A31" s="17">
        <v>1</v>
      </c>
      <c r="B31" s="21" t="s">
        <v>25</v>
      </c>
      <c r="C31" s="12" t="s">
        <v>9</v>
      </c>
      <c r="D31" s="20">
        <f>1.23*1.95*12+0.48*0.7*8+1.4*1.45*3+1.5*1.7*2+0.7*0.55*3+0.85*1.45*2+0.65*0.6+0.85*0.6+1*1.7*4</f>
        <v>53.98</v>
      </c>
      <c r="E31" s="20"/>
      <c r="F31" s="15">
        <f t="shared" ref="F31:F36" si="2">D31*E31</f>
        <v>0</v>
      </c>
    </row>
    <row r="32" spans="1:6" ht="30" customHeight="1">
      <c r="A32" s="17">
        <v>2</v>
      </c>
      <c r="B32" s="33" t="s">
        <v>45</v>
      </c>
      <c r="C32" s="17" t="s">
        <v>10</v>
      </c>
      <c r="D32" s="20">
        <v>4</v>
      </c>
      <c r="E32" s="20"/>
      <c r="F32" s="15">
        <f t="shared" si="2"/>
        <v>0</v>
      </c>
    </row>
    <row r="33" spans="1:6" ht="30" customHeight="1">
      <c r="A33" s="17">
        <v>3</v>
      </c>
      <c r="B33" s="33" t="s">
        <v>36</v>
      </c>
      <c r="C33" s="12" t="s">
        <v>10</v>
      </c>
      <c r="D33" s="20">
        <v>1</v>
      </c>
      <c r="E33" s="20"/>
      <c r="F33" s="15">
        <f t="shared" si="2"/>
        <v>0</v>
      </c>
    </row>
    <row r="34" spans="1:6" ht="30" customHeight="1">
      <c r="A34" s="17">
        <v>4</v>
      </c>
      <c r="B34" s="33" t="s">
        <v>42</v>
      </c>
      <c r="C34" s="12" t="s">
        <v>10</v>
      </c>
      <c r="D34" s="20">
        <v>2</v>
      </c>
      <c r="E34" s="20"/>
      <c r="F34" s="15">
        <f t="shared" si="2"/>
        <v>0</v>
      </c>
    </row>
    <row r="35" spans="1:6" ht="30" customHeight="1">
      <c r="A35" s="17">
        <v>5</v>
      </c>
      <c r="B35" s="21" t="s">
        <v>44</v>
      </c>
      <c r="C35" s="12" t="s">
        <v>12</v>
      </c>
      <c r="D35" s="20">
        <v>38</v>
      </c>
      <c r="E35" s="20"/>
      <c r="F35" s="15">
        <f t="shared" si="2"/>
        <v>0</v>
      </c>
    </row>
    <row r="36" spans="1:6" ht="30" customHeight="1">
      <c r="A36" s="17">
        <v>6</v>
      </c>
      <c r="B36" s="21" t="s">
        <v>43</v>
      </c>
      <c r="C36" s="12" t="s">
        <v>12</v>
      </c>
      <c r="D36" s="20">
        <v>38</v>
      </c>
      <c r="E36" s="20"/>
      <c r="F36" s="15">
        <f t="shared" si="2"/>
        <v>0</v>
      </c>
    </row>
    <row r="37" spans="1:6" ht="21" customHeight="1">
      <c r="A37" s="46"/>
      <c r="B37" s="47"/>
      <c r="C37" s="44" t="s">
        <v>14</v>
      </c>
      <c r="D37" s="44"/>
      <c r="E37" s="31"/>
      <c r="F37" s="30">
        <f>SUM(F30,F15,F8)</f>
        <v>0</v>
      </c>
    </row>
    <row r="38" spans="1:6" ht="22.5" customHeight="1">
      <c r="A38" s="48"/>
      <c r="B38" s="49"/>
      <c r="C38" s="45" t="s">
        <v>15</v>
      </c>
      <c r="D38" s="45"/>
      <c r="E38" s="31"/>
      <c r="F38" s="30">
        <f>F37*23%</f>
        <v>0</v>
      </c>
    </row>
    <row r="39" spans="1:6" ht="18" customHeight="1">
      <c r="A39" s="50"/>
      <c r="B39" s="51"/>
      <c r="C39" s="45" t="s">
        <v>16</v>
      </c>
      <c r="D39" s="45"/>
      <c r="E39" s="31"/>
      <c r="F39" s="30">
        <f>F37+F38</f>
        <v>0</v>
      </c>
    </row>
    <row r="41" spans="1:6" ht="33" customHeight="1">
      <c r="D41" s="42" t="s">
        <v>46</v>
      </c>
      <c r="E41" s="42"/>
    </row>
    <row r="42" spans="1:6" ht="37.5" customHeight="1">
      <c r="D42" s="41" t="s">
        <v>47</v>
      </c>
      <c r="E42" s="41"/>
    </row>
  </sheetData>
  <mergeCells count="8">
    <mergeCell ref="D42:E42"/>
    <mergeCell ref="D41:E41"/>
    <mergeCell ref="B1:E1"/>
    <mergeCell ref="C37:D37"/>
    <mergeCell ref="C38:D38"/>
    <mergeCell ref="C39:D39"/>
    <mergeCell ref="A37:B39"/>
    <mergeCell ref="B3:F3"/>
  </mergeCells>
  <printOptions horizontalCentered="1"/>
  <pageMargins left="0.70866141732283472" right="0.19685039370078741" top="0.55118110236220474" bottom="0.74803149606299213" header="0.31496062992125984" footer="0.31496062992125984"/>
  <pageSetup paperSize="9" scale="89" orientation="portrait" r:id="rId1"/>
  <headerFooter>
    <oddHeader>&amp;Rzałącznik nr 7 do SIWZ</oddHeader>
    <oddFooter>&amp;Lnr sprawy: BZPiFZ.27.6.2018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Grażyna Stańczak</dc:creator>
  <cp:lastModifiedBy>esprimo</cp:lastModifiedBy>
  <cp:lastPrinted>2018-02-13T15:35:46Z</cp:lastPrinted>
  <dcterms:created xsi:type="dcterms:W3CDTF">2017-04-14T06:43:02Z</dcterms:created>
  <dcterms:modified xsi:type="dcterms:W3CDTF">2018-02-17T17:51:28Z</dcterms:modified>
</cp:coreProperties>
</file>