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stanczak\Documents\1_RRI\2_BUDOWY REALIZOWANE\1_UMiG_rozbudowa\OGRODZENIE\"/>
    </mc:Choice>
  </mc:AlternateContent>
  <bookViews>
    <workbookView xWindow="0" yWindow="0" windowWidth="24000" windowHeight="9345"/>
  </bookViews>
  <sheets>
    <sheet name="przebudowa ogrodzenia" sheetId="1" r:id="rId1"/>
  </sheets>
  <definedNames>
    <definedName name="_xlnm.Print_Area" localSheetId="0">'przebudowa ogrodzenia'!$A$1:$G$19</definedName>
    <definedName name="_xlnm.Print_Titles" localSheetId="0">'przebudowa ogrodzenia'!$1:$1</definedName>
  </definedNames>
  <calcPr calcId="152511"/>
</workbook>
</file>

<file path=xl/calcChain.xml><?xml version="1.0" encoding="utf-8"?>
<calcChain xmlns="http://schemas.openxmlformats.org/spreadsheetml/2006/main">
  <c r="E13" i="1" l="1"/>
  <c r="E8" i="1"/>
  <c r="E7" i="1" l="1"/>
  <c r="E6" i="1"/>
  <c r="E4" i="1"/>
  <c r="E5" i="1" l="1"/>
  <c r="E15" i="1"/>
  <c r="E14" i="1" l="1"/>
  <c r="G15" i="1"/>
  <c r="G12" i="1"/>
  <c r="G11" i="1"/>
  <c r="G10" i="1"/>
  <c r="G9" i="1"/>
  <c r="G8" i="1"/>
  <c r="G7" i="1"/>
  <c r="G6" i="1"/>
  <c r="G5" i="1"/>
  <c r="G4" i="1"/>
  <c r="G2" i="1"/>
  <c r="G16" i="1" l="1"/>
</calcChain>
</file>

<file path=xl/sharedStrings.xml><?xml version="1.0" encoding="utf-8"?>
<sst xmlns="http://schemas.openxmlformats.org/spreadsheetml/2006/main" count="53" uniqueCount="40">
  <si>
    <t>Lp.</t>
  </si>
  <si>
    <t>Podstawa</t>
  </si>
  <si>
    <t>Opis</t>
  </si>
  <si>
    <t>Obmiar</t>
  </si>
  <si>
    <t>m2</t>
  </si>
  <si>
    <t>m3</t>
  </si>
  <si>
    <t>m</t>
  </si>
  <si>
    <t>KNR 4-04 0102-08 analogia</t>
  </si>
  <si>
    <t>KNR 2-31 0807-01 analogia</t>
  </si>
  <si>
    <t>KNR 4-04 1101-02</t>
  </si>
  <si>
    <t>KNR 4-01 0102-01</t>
  </si>
  <si>
    <t>Wykopy wąskoprzestrzenne,nieumocnione o szer.dna do 1.5 m i głębok.do 1.5 m w gr.kat. I-II</t>
  </si>
  <si>
    <t>KNR 2-02 0202-01</t>
  </si>
  <si>
    <t>Ławy fundamentowe prostokątne żelbetowe, szer.do 0.6m</t>
  </si>
  <si>
    <t>KNR 2-02 0290-02</t>
  </si>
  <si>
    <t>Przygotowanie i montaż zbrojenia elem.budynków i budowli - pręty żebrowane</t>
  </si>
  <si>
    <t>t</t>
  </si>
  <si>
    <t>KNR 2-02 0602-01</t>
  </si>
  <si>
    <t>Izolacje przeciwwilgoc.powłokowe bitumiczne poziome - wyk.na zimno z emulsji asfalt.- pierwsza warstwa</t>
  </si>
  <si>
    <t>KNR 2-01 0320-01</t>
  </si>
  <si>
    <t>Zasypywanie wykopów liniowych o ścianach pionowych głębokości do 1.5 m kat.gr.I-II</t>
  </si>
  <si>
    <t>KNR 0-11 0316-01 analogia</t>
  </si>
  <si>
    <t>Cena jedn.</t>
  </si>
  <si>
    <t>Wartość</t>
  </si>
  <si>
    <t>jedn. obm.</t>
  </si>
  <si>
    <t xml:space="preserve">Razem netto </t>
  </si>
  <si>
    <t>ROBOTY BUDOWLANE</t>
  </si>
  <si>
    <t>Transport gruzu z terenu rozbiórki przy ręcznym załadowaniu i wyładowaniu samochodem skrzyniowym na odl. do 15 km</t>
  </si>
  <si>
    <t>………………………………….</t>
  </si>
  <si>
    <t>podpis uprawnionego przedstawiciela Wykonawcy</t>
  </si>
  <si>
    <t>analiza indywid.</t>
  </si>
  <si>
    <t>Rozebranie muru ogrodzeniowego z cegły</t>
  </si>
  <si>
    <t>Zabezpieczenie elementów zagospodarowania (murek, zieleń, nawierzchnia z kostki) po stronie pn. ogrodzenia</t>
  </si>
  <si>
    <t>kpl</t>
  </si>
  <si>
    <t>Murek z cegły klinkierowej wraz z wlewką betonową zbrojoną wkładką z prętów fi 6; zwieńczenie rolką z cegły klinkierowej z wyoblonym narożnikiem</t>
  </si>
  <si>
    <t>Dostawa i montaż segmentów ogrodzeniowych o wymiarach 200x125 cm na konstrukcji nośnej ze słupków L=200 cm w rozstawie osiowym co 206 cm wraz z furtką wyposażoną w zamek z wkładką patetntową z min. 5 kluczami.</t>
  </si>
  <si>
    <t xml:space="preserve">Wykonanie warstwy odsączającej z piasku (15 cm) i podbudowy betonowej o grubości 20 cm </t>
  </si>
  <si>
    <t>Rozebranie nawierzchni z kostki betonowej  na podsypce piaskowej wraz z podbudową  - kostka do odzysku</t>
  </si>
  <si>
    <t>Wykorytowanie pod wykonanie nawierzchni parkingu</t>
  </si>
  <si>
    <t>Nawierzchnia z kostki betonowej grubości 80 mm typu 10 na podsypce piaskowej grubości 50 mm z wypełnieniem spoin piaskiem; odtworzenie nawierzchni parkingu przy ogrodzeniu; kostka z odzysku + uzupełnienie nową kostką (do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</si>
</sst>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.000\ _z_ł_-;\-* #,##0.000\ _z_ł_-;_-* &quot;-&quot;??\ _z_ł_-;_-@_-"/>
  </numFmts>
  <fonts count="1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7" fillId="0" borderId="1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64" fontId="7" fillId="0" borderId="0" xfId="1" applyNumberFormat="1" applyFont="1" applyAlignment="1">
      <alignment vertical="center"/>
    </xf>
    <xf numFmtId="0" fontId="5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/>
    </xf>
    <xf numFmtId="43" fontId="7" fillId="0" borderId="0" xfId="1" applyFont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9" fillId="2" borderId="3" xfId="1" applyFont="1" applyFill="1" applyBorder="1" applyAlignment="1">
      <alignment vertical="center"/>
    </xf>
    <xf numFmtId="43" fontId="11" fillId="0" borderId="0" xfId="1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Normal="100" zoomScaleSheetLayoutView="100" workbookViewId="0">
      <selection activeCell="C16" sqref="C16"/>
    </sheetView>
  </sheetViews>
  <sheetFormatPr defaultRowHeight="15"/>
  <cols>
    <col min="1" max="1" width="4.25" style="2" customWidth="1"/>
    <col min="2" max="2" width="12.375" style="6" customWidth="1"/>
    <col min="3" max="3" width="43.125" style="6" customWidth="1"/>
    <col min="4" max="4" width="6.375" style="2" customWidth="1"/>
    <col min="5" max="5" width="10" style="5" customWidth="1"/>
    <col min="6" max="6" width="9" style="10"/>
    <col min="7" max="7" width="11.25" style="10" customWidth="1"/>
    <col min="8" max="16384" width="9" style="5"/>
  </cols>
  <sheetData>
    <row r="1" spans="1:7" s="2" customFormat="1" ht="31.5">
      <c r="A1" s="12" t="s">
        <v>0</v>
      </c>
      <c r="B1" s="13" t="s">
        <v>1</v>
      </c>
      <c r="C1" s="13" t="s">
        <v>2</v>
      </c>
      <c r="D1" s="13" t="s">
        <v>24</v>
      </c>
      <c r="E1" s="13" t="s">
        <v>3</v>
      </c>
      <c r="F1" s="14" t="s">
        <v>22</v>
      </c>
      <c r="G1" s="14" t="s">
        <v>23</v>
      </c>
    </row>
    <row r="2" spans="1:7" ht="30">
      <c r="A2" s="1">
        <v>1</v>
      </c>
      <c r="B2" s="3" t="s">
        <v>7</v>
      </c>
      <c r="C2" s="22" t="s">
        <v>31</v>
      </c>
      <c r="D2" s="1" t="s">
        <v>5</v>
      </c>
      <c r="E2" s="4">
        <v>12.69</v>
      </c>
      <c r="F2" s="9"/>
      <c r="G2" s="9">
        <f t="shared" ref="G2:G15" si="0">E2*F2</f>
        <v>0</v>
      </c>
    </row>
    <row r="3" spans="1:7" ht="45">
      <c r="A3" s="1">
        <v>2</v>
      </c>
      <c r="B3" s="22" t="s">
        <v>30</v>
      </c>
      <c r="C3" s="22" t="s">
        <v>32</v>
      </c>
      <c r="D3" s="23" t="s">
        <v>33</v>
      </c>
      <c r="E3" s="4">
        <v>1</v>
      </c>
      <c r="F3" s="9"/>
      <c r="G3" s="9"/>
    </row>
    <row r="4" spans="1:7" ht="45">
      <c r="A4" s="1">
        <v>2</v>
      </c>
      <c r="B4" s="3" t="s">
        <v>8</v>
      </c>
      <c r="C4" s="24" t="s">
        <v>37</v>
      </c>
      <c r="D4" s="1" t="s">
        <v>4</v>
      </c>
      <c r="E4" s="4">
        <f>12.5*6</f>
        <v>75</v>
      </c>
      <c r="F4" s="9"/>
      <c r="G4" s="9">
        <f t="shared" si="0"/>
        <v>0</v>
      </c>
    </row>
    <row r="5" spans="1:7" ht="45">
      <c r="A5" s="1">
        <v>3</v>
      </c>
      <c r="B5" s="3" t="s">
        <v>9</v>
      </c>
      <c r="C5" s="8" t="s">
        <v>27</v>
      </c>
      <c r="D5" s="1" t="s">
        <v>5</v>
      </c>
      <c r="E5" s="4">
        <f>12.5*2.3*0.4+62.5*0.15</f>
        <v>20.875</v>
      </c>
      <c r="F5" s="9"/>
      <c r="G5" s="9">
        <f t="shared" si="0"/>
        <v>0</v>
      </c>
    </row>
    <row r="6" spans="1:7" ht="30">
      <c r="A6" s="1">
        <v>4</v>
      </c>
      <c r="B6" s="3" t="s">
        <v>10</v>
      </c>
      <c r="C6" s="3" t="s">
        <v>11</v>
      </c>
      <c r="D6" s="1" t="s">
        <v>5</v>
      </c>
      <c r="E6" s="4">
        <f>0.5*1.1*12.65</f>
        <v>6.9575000000000005</v>
      </c>
      <c r="F6" s="9"/>
      <c r="G6" s="9">
        <f t="shared" si="0"/>
        <v>0</v>
      </c>
    </row>
    <row r="7" spans="1:7" ht="30">
      <c r="A7" s="1">
        <v>5</v>
      </c>
      <c r="B7" s="3" t="s">
        <v>12</v>
      </c>
      <c r="C7" s="3" t="s">
        <v>13</v>
      </c>
      <c r="D7" s="1" t="s">
        <v>5</v>
      </c>
      <c r="E7" s="4">
        <f>(0.32*0.57+0.225*0.2)*12.65</f>
        <v>2.8766099999999999</v>
      </c>
      <c r="F7" s="9"/>
      <c r="G7" s="9">
        <f t="shared" si="0"/>
        <v>0</v>
      </c>
    </row>
    <row r="8" spans="1:7" ht="30">
      <c r="A8" s="1">
        <v>6</v>
      </c>
      <c r="B8" s="3" t="s">
        <v>14</v>
      </c>
      <c r="C8" s="3" t="s">
        <v>15</v>
      </c>
      <c r="D8" s="1" t="s">
        <v>16</v>
      </c>
      <c r="E8" s="4">
        <f>(4*13*0.893+(12.65/0.258)*0.31*4*0.333)/1000</f>
        <v>6.668188372093023E-2</v>
      </c>
      <c r="F8" s="9"/>
      <c r="G8" s="9">
        <f t="shared" si="0"/>
        <v>0</v>
      </c>
    </row>
    <row r="9" spans="1:7" ht="45">
      <c r="A9" s="1">
        <v>7</v>
      </c>
      <c r="B9" s="3" t="s">
        <v>17</v>
      </c>
      <c r="C9" s="3" t="s">
        <v>18</v>
      </c>
      <c r="D9" s="1" t="s">
        <v>4</v>
      </c>
      <c r="E9" s="4">
        <v>15.18</v>
      </c>
      <c r="F9" s="9"/>
      <c r="G9" s="9">
        <f t="shared" si="0"/>
        <v>0</v>
      </c>
    </row>
    <row r="10" spans="1:7" ht="30">
      <c r="A10" s="1">
        <v>8</v>
      </c>
      <c r="B10" s="3" t="s">
        <v>19</v>
      </c>
      <c r="C10" s="3" t="s">
        <v>20</v>
      </c>
      <c r="D10" s="1" t="s">
        <v>5</v>
      </c>
      <c r="E10" s="4">
        <v>7.59</v>
      </c>
      <c r="F10" s="9"/>
      <c r="G10" s="9">
        <f t="shared" si="0"/>
        <v>0</v>
      </c>
    </row>
    <row r="11" spans="1:7" ht="45">
      <c r="A11" s="1">
        <v>9</v>
      </c>
      <c r="B11" s="22" t="s">
        <v>30</v>
      </c>
      <c r="C11" s="24" t="s">
        <v>34</v>
      </c>
      <c r="D11" s="1" t="s">
        <v>4</v>
      </c>
      <c r="E11" s="4">
        <v>6.9580000000000002</v>
      </c>
      <c r="F11" s="9"/>
      <c r="G11" s="9">
        <f t="shared" si="0"/>
        <v>0</v>
      </c>
    </row>
    <row r="12" spans="1:7" ht="75">
      <c r="A12" s="1">
        <v>10</v>
      </c>
      <c r="B12" s="22" t="s">
        <v>30</v>
      </c>
      <c r="C12" s="24" t="s">
        <v>35</v>
      </c>
      <c r="D12" s="1" t="s">
        <v>6</v>
      </c>
      <c r="E12" s="4">
        <v>12.49</v>
      </c>
      <c r="F12" s="9"/>
      <c r="G12" s="9">
        <f t="shared" si="0"/>
        <v>0</v>
      </c>
    </row>
    <row r="13" spans="1:7" ht="30">
      <c r="A13" s="1">
        <v>11</v>
      </c>
      <c r="B13" s="24" t="s">
        <v>30</v>
      </c>
      <c r="C13" s="24" t="s">
        <v>38</v>
      </c>
      <c r="D13" s="25" t="s">
        <v>4</v>
      </c>
      <c r="E13" s="4">
        <f>E4</f>
        <v>75</v>
      </c>
      <c r="F13" s="9"/>
      <c r="G13" s="9"/>
    </row>
    <row r="14" spans="1:7" ht="30">
      <c r="A14" s="1">
        <v>12</v>
      </c>
      <c r="B14" s="22" t="s">
        <v>30</v>
      </c>
      <c r="C14" s="24" t="s">
        <v>36</v>
      </c>
      <c r="D14" s="23" t="s">
        <v>4</v>
      </c>
      <c r="E14" s="4">
        <f>E4</f>
        <v>75</v>
      </c>
      <c r="F14" s="9"/>
      <c r="G14" s="9"/>
    </row>
    <row r="15" spans="1:7" ht="75">
      <c r="A15" s="1">
        <v>13</v>
      </c>
      <c r="B15" s="3" t="s">
        <v>21</v>
      </c>
      <c r="C15" s="26" t="s">
        <v>39</v>
      </c>
      <c r="D15" s="23" t="s">
        <v>4</v>
      </c>
      <c r="E15" s="4">
        <f>E4</f>
        <v>75</v>
      </c>
      <c r="F15" s="9"/>
      <c r="G15" s="9">
        <f t="shared" si="0"/>
        <v>0</v>
      </c>
    </row>
    <row r="16" spans="1:7" ht="28.5" customHeight="1">
      <c r="A16" s="15"/>
      <c r="B16" s="11"/>
      <c r="C16" s="18" t="s">
        <v>26</v>
      </c>
      <c r="D16" s="16"/>
      <c r="E16" s="17" t="s">
        <v>25</v>
      </c>
      <c r="F16" s="19"/>
      <c r="G16" s="19">
        <f>SUM(G2:G15)</f>
        <v>0</v>
      </c>
    </row>
    <row r="17" spans="5:5">
      <c r="E17" s="7"/>
    </row>
    <row r="18" spans="5:5">
      <c r="E18" s="21" t="s">
        <v>28</v>
      </c>
    </row>
    <row r="19" spans="5:5" ht="45">
      <c r="E19" s="20" t="s">
        <v>29</v>
      </c>
    </row>
    <row r="20" spans="5:5">
      <c r="E20" s="7"/>
    </row>
    <row r="21" spans="5:5">
      <c r="E21" s="7"/>
    </row>
    <row r="22" spans="5:5">
      <c r="E22" s="7"/>
    </row>
    <row r="23" spans="5:5">
      <c r="E23" s="7"/>
    </row>
    <row r="24" spans="5:5">
      <c r="E24" s="7"/>
    </row>
    <row r="25" spans="5:5">
      <c r="E25" s="7"/>
    </row>
    <row r="26" spans="5:5">
      <c r="E26" s="7"/>
    </row>
    <row r="27" spans="5:5">
      <c r="E27" s="7"/>
    </row>
    <row r="28" spans="5:5">
      <c r="E28" s="7"/>
    </row>
    <row r="29" spans="5:5">
      <c r="E29" s="7"/>
    </row>
    <row r="30" spans="5:5">
      <c r="E30" s="7"/>
    </row>
    <row r="31" spans="5:5">
      <c r="E31" s="7"/>
    </row>
  </sheetData>
  <printOptions horizontalCentered="1"/>
  <pageMargins left="0.39370078740157483" right="0.19685039370078741" top="1.299212598425197" bottom="0.62992125984251968" header="0.31496062992125984" footer="0.31496062992125984"/>
  <pageSetup paperSize="9" scale="93" orientation="portrait" r:id="rId1"/>
  <headerFooter>
    <oddHeader>&amp;CZbiorcze Zestawienie Kosztów&amp;R
załącznik nr 7 do SIWZ</oddHeader>
    <oddFooter>&amp;L&amp;D&amp;R&amp;P/&amp;N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przebudowa ogrodzenia</vt:lpstr>
      <vt:lpstr>'przebudowa ogrodzenia'!Obszar_wydruku</vt:lpstr>
      <vt:lpstr>'przebudowa ogrodzenia'!Tytuły_wydruku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esprimo</dc:creator>
  <cp:lastModifiedBy>Grażyna Stańczak</cp:lastModifiedBy>
  <cp:lastPrinted>2018-06-19T06:37:55Z</cp:lastPrinted>
  <dcterms:created xsi:type="dcterms:W3CDTF">2016-11-30T19:34:27Z</dcterms:created>
  <dcterms:modified xsi:type="dcterms:W3CDTF">2018-06-19T06:38:02Z</dcterms:modified>
</cp:coreProperties>
</file>