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stanczak\Documents\1_RRI\2_BUDOWY REALIZOWANE\1_UMiG_rozbudowa\OGRODZENIE\2019-przetarg\"/>
    </mc:Choice>
  </mc:AlternateContent>
  <bookViews>
    <workbookView xWindow="0" yWindow="0" windowWidth="24000" windowHeight="9345"/>
  </bookViews>
  <sheets>
    <sheet name="przebudowa ogrodzenia" sheetId="1" r:id="rId1"/>
  </sheets>
  <definedNames>
    <definedName name="_xlnm.Print_Area" localSheetId="0">'przebudowa ogrodzenia'!$A$1:$G$24</definedName>
    <definedName name="_xlnm.Print_Titles" localSheetId="0">'przebudowa ogrodzenia'!$6:$6</definedName>
  </definedNames>
  <calcPr calcId="152511"/>
</workbook>
</file>

<file path=xl/calcChain.xml><?xml version="1.0" encoding="utf-8"?>
<calcChain xmlns="http://schemas.openxmlformats.org/spreadsheetml/2006/main">
  <c r="G8" i="1" l="1"/>
  <c r="E13" i="1" l="1"/>
  <c r="E12" i="1" l="1"/>
  <c r="E11" i="1"/>
  <c r="E9" i="1"/>
  <c r="E18" i="1" s="1"/>
  <c r="G18" i="1" s="1"/>
  <c r="E10" i="1" l="1"/>
  <c r="E20" i="1"/>
  <c r="E19" i="1" l="1"/>
  <c r="G19" i="1" s="1"/>
  <c r="G20" i="1"/>
  <c r="G17" i="1"/>
  <c r="G16" i="1"/>
  <c r="G15" i="1"/>
  <c r="G14" i="1"/>
  <c r="G13" i="1"/>
  <c r="G12" i="1"/>
  <c r="G11" i="1"/>
  <c r="G10" i="1"/>
  <c r="G9" i="1"/>
  <c r="G7" i="1"/>
  <c r="G21" i="1" l="1"/>
</calcChain>
</file>

<file path=xl/sharedStrings.xml><?xml version="1.0" encoding="utf-8"?>
<sst xmlns="http://schemas.openxmlformats.org/spreadsheetml/2006/main" count="58" uniqueCount="45">
  <si>
    <t>Lp.</t>
  </si>
  <si>
    <t>Podstawa</t>
  </si>
  <si>
    <t>Opis</t>
  </si>
  <si>
    <t>Obmiar</t>
  </si>
  <si>
    <t>m2</t>
  </si>
  <si>
    <t>m3</t>
  </si>
  <si>
    <t>m</t>
  </si>
  <si>
    <t>KNR 4-04 0102-08 analogia</t>
  </si>
  <si>
    <t>KNR 4-04 1101-02</t>
  </si>
  <si>
    <t>KNR 4-01 0102-01</t>
  </si>
  <si>
    <t>Wykopy wąskoprzestrzenne,nieumocnione o szer.dna do 1.5 m i głębok.do 1.5 m w gr.kat. I-II</t>
  </si>
  <si>
    <t>KNR 2-02 0202-01</t>
  </si>
  <si>
    <t>Ławy fundamentowe prostokątne żelbetowe, szer.do 0.6m</t>
  </si>
  <si>
    <t>KNR 2-02 0290-02</t>
  </si>
  <si>
    <t>Przygotowanie i montaż zbrojenia elem.budynków i budowli - pręty żebrowane</t>
  </si>
  <si>
    <t>t</t>
  </si>
  <si>
    <t>KNR 2-01 0320-01</t>
  </si>
  <si>
    <t>Zasypywanie wykopów liniowych o ścianach pionowych głębokości do 1.5 m kat.gr.I-II</t>
  </si>
  <si>
    <t>KNR 0-11 0316-01 analogia</t>
  </si>
  <si>
    <t>Cena jedn.</t>
  </si>
  <si>
    <t>Wartość</t>
  </si>
  <si>
    <t>jedn. obm.</t>
  </si>
  <si>
    <t xml:space="preserve">Razem netto </t>
  </si>
  <si>
    <t>ROBOTY BUDOWLANE</t>
  </si>
  <si>
    <t>Transport gruzu z terenu rozbiórki przy ręcznym załadowaniu i wyładowaniu samochodem skrzyniowym na odl. do 15 km</t>
  </si>
  <si>
    <t>analiza indywid.</t>
  </si>
  <si>
    <t>Zabezpieczenie elementów zagospodarowania (murek, zieleń, nawierzchnia z kostki) po stronie pn. ogrodzenia</t>
  </si>
  <si>
    <t>kpl</t>
  </si>
  <si>
    <t>Murek z cegły klinkierowej wraz z wlewką betonową zbrojoną wkładką z prętów fi 6; zwieńczenie rolką z cegły klinkierowej z wyoblonym narożnikiem</t>
  </si>
  <si>
    <t>Dostawa i montaż segmentów ogrodzeniowych o wymiarach 200x125 cm na konstrukcji nośnej ze słupków L=200 cm w rozstawie osiowym co 206 cm wraz z furtką wyposażoną w zamek z wkładką patetntową z min. 5 kluczami.</t>
  </si>
  <si>
    <t xml:space="preserve">Wykonanie warstwy odsączającej z piasku (15 cm) i podbudowy betonowej o grubości 20 cm </t>
  </si>
  <si>
    <t>Wykorytowanie pod wykonanie nawierzchni parkingu</t>
  </si>
  <si>
    <t>Nawierzchnia z kostki betonowej grubości 80 mm typu 10 na podsypce piaskowej grubości 50 mm z wypełnieniem spoin piaskiem; odtworzenie nawierzchni parkingu przy ogrodzeniu; kostka z odzysku + uzupełnienie nową kostką (do 20%)</t>
  </si>
  <si>
    <t xml:space="preserve">Rozebranie muru ogrodzeniowego </t>
  </si>
  <si>
    <t>Izolacje przeciwwilgoc.powłokowe bitumiczne poziome - wyk.na zimno z emulsji asfalt.- dwie warstwy</t>
  </si>
  <si>
    <t>KNR 2-02 0602-01+02</t>
  </si>
  <si>
    <t>KNNR 5 0719-10 analogia</t>
  </si>
  <si>
    <t>Rozebranie nawierzchni z kostki betonowej  na podsypce piaskowej wraz z podbudową  - kostka do ponownego ułożenia</t>
  </si>
  <si>
    <t>Przyjęte parametry kosztorysowe:</t>
  </si>
  <si>
    <t>Robocizna R=</t>
  </si>
  <si>
    <t>……………………………………</t>
  </si>
  <si>
    <t>Podpis upoważnionego przedstawiiela Wykonawcy</t>
  </si>
  <si>
    <t>Koszty pośrednie (do R i S)  Kp=</t>
  </si>
  <si>
    <t>Zysk (do R, S i Kp) Z =</t>
  </si>
  <si>
    <t>Koszty zakupu (do M) Kz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</si>
</sst>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.000\ _z_ł_-;\-* #,##0.000\ _z_ł_-;_-* &quot;-&quot;??\ _z_ł_-;_-@_-"/>
  </numFmts>
  <fonts count="1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6">
    <xf numFmtId="0" fontId="0" fillId="0" borderId="0" xfId="0"/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64" fontId="10" fillId="0" borderId="1" xfId="1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164" fontId="10" fillId="0" borderId="0" xfId="1" applyNumberFormat="1" applyFont="1" applyAlignment="1">
      <alignment vertical="center"/>
    </xf>
    <xf numFmtId="0" fontId="8" fillId="0" borderId="1" xfId="0" applyFont="1" applyBorder="1" applyAlignment="1">
      <alignment vertical="center" wrapText="1"/>
    </xf>
    <xf numFmtId="43" fontId="10" fillId="0" borderId="1" xfId="1" applyFont="1" applyBorder="1" applyAlignment="1">
      <alignment vertical="center"/>
    </xf>
    <xf numFmtId="43" fontId="10" fillId="0" borderId="0" xfId="1" applyFont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43" fontId="11" fillId="2" borderId="3" xfId="1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3" fontId="1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 wrapText="1"/>
    </xf>
    <xf numFmtId="9" fontId="10" fillId="0" borderId="0" xfId="0" applyNumberFormat="1" applyFont="1" applyAlignment="1">
      <alignment horizontal="center" vertical="center" wrapText="1"/>
    </xf>
    <xf numFmtId="10" fontId="1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view="pageBreakPreview" topLeftCell="A10" zoomScaleNormal="100" zoomScaleSheetLayoutView="100" workbookViewId="0">
      <selection activeCell="D2" sqref="D2:E2"/>
    </sheetView>
  </sheetViews>
  <sheetFormatPr defaultRowHeight="15"/>
  <cols>
    <col min="1" max="1" width="4.25" style="2" customWidth="1"/>
    <col min="2" max="2" width="12.375" style="6" customWidth="1"/>
    <col min="3" max="3" width="43.125" style="6" customWidth="1"/>
    <col min="4" max="4" width="6.375" style="2" customWidth="1"/>
    <col min="5" max="5" width="10" style="5" customWidth="1"/>
    <col min="6" max="6" width="9.875" style="10" bestFit="1" customWidth="1"/>
    <col min="7" max="7" width="11.25" style="10" customWidth="1"/>
    <col min="8" max="16384" width="9" style="5"/>
  </cols>
  <sheetData>
    <row r="1" spans="1:7" ht="14.25" customHeight="1">
      <c r="B1" s="26" t="s">
        <v>38</v>
      </c>
      <c r="C1" s="26"/>
    </row>
    <row r="2" spans="1:7" ht="18" customHeight="1">
      <c r="B2" s="5"/>
      <c r="C2" s="25" t="s">
        <v>39</v>
      </c>
      <c r="D2" s="27"/>
      <c r="E2" s="27"/>
    </row>
    <row r="3" spans="1:7">
      <c r="B3" s="5"/>
      <c r="C3" s="35" t="s">
        <v>42</v>
      </c>
      <c r="D3" s="33"/>
      <c r="E3" s="33"/>
    </row>
    <row r="4" spans="1:7">
      <c r="B4" s="5"/>
      <c r="C4" s="35" t="s">
        <v>43</v>
      </c>
      <c r="D4" s="34"/>
      <c r="E4" s="34"/>
    </row>
    <row r="5" spans="1:7">
      <c r="C5" s="35" t="s">
        <v>44</v>
      </c>
    </row>
    <row r="6" spans="1:7" s="2" customFormat="1" ht="30">
      <c r="A6" s="30" t="s">
        <v>0</v>
      </c>
      <c r="B6" s="31" t="s">
        <v>1</v>
      </c>
      <c r="C6" s="31" t="s">
        <v>2</v>
      </c>
      <c r="D6" s="31" t="s">
        <v>21</v>
      </c>
      <c r="E6" s="31" t="s">
        <v>3</v>
      </c>
      <c r="F6" s="32" t="s">
        <v>19</v>
      </c>
      <c r="G6" s="32" t="s">
        <v>20</v>
      </c>
    </row>
    <row r="7" spans="1:7" ht="30">
      <c r="A7" s="1">
        <v>1</v>
      </c>
      <c r="B7" s="3" t="s">
        <v>7</v>
      </c>
      <c r="C7" s="22" t="s">
        <v>33</v>
      </c>
      <c r="D7" s="1" t="s">
        <v>5</v>
      </c>
      <c r="E7" s="4">
        <v>12.69</v>
      </c>
      <c r="F7" s="9"/>
      <c r="G7" s="9">
        <f t="shared" ref="G7:G20" si="0">E7*F7</f>
        <v>0</v>
      </c>
    </row>
    <row r="8" spans="1:7" ht="45">
      <c r="A8" s="1">
        <v>2</v>
      </c>
      <c r="B8" s="17" t="s">
        <v>25</v>
      </c>
      <c r="C8" s="17" t="s">
        <v>26</v>
      </c>
      <c r="D8" s="18" t="s">
        <v>27</v>
      </c>
      <c r="E8" s="4">
        <v>1</v>
      </c>
      <c r="F8" s="9"/>
      <c r="G8" s="9">
        <f t="shared" si="0"/>
        <v>0</v>
      </c>
    </row>
    <row r="9" spans="1:7" ht="45">
      <c r="A9" s="1">
        <v>2</v>
      </c>
      <c r="B9" s="24" t="s">
        <v>36</v>
      </c>
      <c r="C9" s="24" t="s">
        <v>37</v>
      </c>
      <c r="D9" s="1" t="s">
        <v>4</v>
      </c>
      <c r="E9" s="4">
        <f>12.5*6</f>
        <v>75</v>
      </c>
      <c r="F9" s="9"/>
      <c r="G9" s="9">
        <f t="shared" si="0"/>
        <v>0</v>
      </c>
    </row>
    <row r="10" spans="1:7" ht="45">
      <c r="A10" s="1">
        <v>3</v>
      </c>
      <c r="B10" s="3" t="s">
        <v>8</v>
      </c>
      <c r="C10" s="8" t="s">
        <v>24</v>
      </c>
      <c r="D10" s="1" t="s">
        <v>5</v>
      </c>
      <c r="E10" s="4">
        <f>12.5*2.3*0.4+62.5*0.15</f>
        <v>20.875</v>
      </c>
      <c r="F10" s="9"/>
      <c r="G10" s="9">
        <f t="shared" si="0"/>
        <v>0</v>
      </c>
    </row>
    <row r="11" spans="1:7" ht="30">
      <c r="A11" s="1">
        <v>4</v>
      </c>
      <c r="B11" s="3" t="s">
        <v>9</v>
      </c>
      <c r="C11" s="3" t="s">
        <v>10</v>
      </c>
      <c r="D11" s="1" t="s">
        <v>5</v>
      </c>
      <c r="E11" s="4">
        <f>0.5*1.1*12.65</f>
        <v>6.9575000000000005</v>
      </c>
      <c r="F11" s="9"/>
      <c r="G11" s="9">
        <f t="shared" si="0"/>
        <v>0</v>
      </c>
    </row>
    <row r="12" spans="1:7" ht="30">
      <c r="A12" s="1">
        <v>5</v>
      </c>
      <c r="B12" s="3" t="s">
        <v>11</v>
      </c>
      <c r="C12" s="3" t="s">
        <v>12</v>
      </c>
      <c r="D12" s="1" t="s">
        <v>5</v>
      </c>
      <c r="E12" s="4">
        <f>(0.32*0.57+0.225*0.2)*12.65</f>
        <v>2.8766099999999999</v>
      </c>
      <c r="F12" s="9"/>
      <c r="G12" s="9">
        <f t="shared" si="0"/>
        <v>0</v>
      </c>
    </row>
    <row r="13" spans="1:7" ht="30">
      <c r="A13" s="1">
        <v>6</v>
      </c>
      <c r="B13" s="3" t="s">
        <v>13</v>
      </c>
      <c r="C13" s="3" t="s">
        <v>14</v>
      </c>
      <c r="D13" s="1" t="s">
        <v>15</v>
      </c>
      <c r="E13" s="4">
        <f>(4*13*0.893+(12.65/0.258)*0.31*4*0.333)/1000</f>
        <v>6.668188372093023E-2</v>
      </c>
      <c r="F13" s="9"/>
      <c r="G13" s="9">
        <f t="shared" si="0"/>
        <v>0</v>
      </c>
    </row>
    <row r="14" spans="1:7" ht="45">
      <c r="A14" s="1">
        <v>7</v>
      </c>
      <c r="B14" s="23" t="s">
        <v>35</v>
      </c>
      <c r="C14" s="23" t="s">
        <v>34</v>
      </c>
      <c r="D14" s="1" t="s">
        <v>4</v>
      </c>
      <c r="E14" s="4">
        <v>15.18</v>
      </c>
      <c r="F14" s="9"/>
      <c r="G14" s="9">
        <f t="shared" si="0"/>
        <v>0</v>
      </c>
    </row>
    <row r="15" spans="1:7" ht="30">
      <c r="A15" s="1">
        <v>8</v>
      </c>
      <c r="B15" s="3" t="s">
        <v>16</v>
      </c>
      <c r="C15" s="3" t="s">
        <v>17</v>
      </c>
      <c r="D15" s="1" t="s">
        <v>5</v>
      </c>
      <c r="E15" s="4">
        <v>7.59</v>
      </c>
      <c r="F15" s="9"/>
      <c r="G15" s="9">
        <f t="shared" si="0"/>
        <v>0</v>
      </c>
    </row>
    <row r="16" spans="1:7" ht="45">
      <c r="A16" s="1">
        <v>9</v>
      </c>
      <c r="B16" s="17" t="s">
        <v>25</v>
      </c>
      <c r="C16" s="19" t="s">
        <v>28</v>
      </c>
      <c r="D16" s="1" t="s">
        <v>4</v>
      </c>
      <c r="E16" s="4">
        <v>6.9580000000000002</v>
      </c>
      <c r="F16" s="9"/>
      <c r="G16" s="9">
        <f t="shared" si="0"/>
        <v>0</v>
      </c>
    </row>
    <row r="17" spans="1:7" ht="75">
      <c r="A17" s="1">
        <v>10</v>
      </c>
      <c r="B17" s="17" t="s">
        <v>25</v>
      </c>
      <c r="C17" s="19" t="s">
        <v>29</v>
      </c>
      <c r="D17" s="1" t="s">
        <v>6</v>
      </c>
      <c r="E17" s="4">
        <v>12.49</v>
      </c>
      <c r="F17" s="9"/>
      <c r="G17" s="9">
        <f t="shared" si="0"/>
        <v>0</v>
      </c>
    </row>
    <row r="18" spans="1:7" ht="30">
      <c r="A18" s="1">
        <v>11</v>
      </c>
      <c r="B18" s="19" t="s">
        <v>25</v>
      </c>
      <c r="C18" s="19" t="s">
        <v>31</v>
      </c>
      <c r="D18" s="20" t="s">
        <v>4</v>
      </c>
      <c r="E18" s="4">
        <f>E9</f>
        <v>75</v>
      </c>
      <c r="F18" s="9"/>
      <c r="G18" s="9">
        <f t="shared" si="0"/>
        <v>0</v>
      </c>
    </row>
    <row r="19" spans="1:7" ht="30">
      <c r="A19" s="1">
        <v>12</v>
      </c>
      <c r="B19" s="17" t="s">
        <v>25</v>
      </c>
      <c r="C19" s="19" t="s">
        <v>30</v>
      </c>
      <c r="D19" s="18" t="s">
        <v>4</v>
      </c>
      <c r="E19" s="4">
        <f>E9</f>
        <v>75</v>
      </c>
      <c r="F19" s="9"/>
      <c r="G19" s="9">
        <f t="shared" si="0"/>
        <v>0</v>
      </c>
    </row>
    <row r="20" spans="1:7" ht="75">
      <c r="A20" s="1">
        <v>13</v>
      </c>
      <c r="B20" s="3" t="s">
        <v>18</v>
      </c>
      <c r="C20" s="21" t="s">
        <v>32</v>
      </c>
      <c r="D20" s="18" t="s">
        <v>4</v>
      </c>
      <c r="E20" s="4">
        <f>E9</f>
        <v>75</v>
      </c>
      <c r="F20" s="9"/>
      <c r="G20" s="9">
        <f t="shared" si="0"/>
        <v>0</v>
      </c>
    </row>
    <row r="21" spans="1:7" ht="28.5" customHeight="1">
      <c r="A21" s="12"/>
      <c r="B21" s="11"/>
      <c r="C21" s="15" t="s">
        <v>23</v>
      </c>
      <c r="D21" s="13"/>
      <c r="E21" s="14" t="s">
        <v>22</v>
      </c>
      <c r="F21" s="16"/>
      <c r="G21" s="16">
        <f>SUM(G7:G20)</f>
        <v>0</v>
      </c>
    </row>
    <row r="22" spans="1:7" ht="11.25" customHeight="1">
      <c r="E22" s="7"/>
    </row>
    <row r="23" spans="1:7">
      <c r="E23" s="28" t="s">
        <v>40</v>
      </c>
    </row>
    <row r="24" spans="1:7" ht="23.25" customHeight="1">
      <c r="D24" s="29" t="s">
        <v>41</v>
      </c>
      <c r="E24" s="29"/>
      <c r="F24" s="29"/>
    </row>
    <row r="25" spans="1:7">
      <c r="E25" s="7"/>
    </row>
    <row r="26" spans="1:7">
      <c r="E26" s="7"/>
    </row>
    <row r="27" spans="1:7">
      <c r="E27" s="7"/>
    </row>
    <row r="28" spans="1:7">
      <c r="E28" s="7"/>
    </row>
    <row r="29" spans="1:7">
      <c r="E29" s="7"/>
    </row>
    <row r="30" spans="1:7">
      <c r="E30" s="7"/>
    </row>
    <row r="31" spans="1:7">
      <c r="E31" s="7"/>
    </row>
    <row r="32" spans="1:7">
      <c r="E32" s="7"/>
    </row>
    <row r="33" spans="5:5">
      <c r="E33" s="7"/>
    </row>
    <row r="34" spans="5:5">
      <c r="E34" s="7"/>
    </row>
    <row r="35" spans="5:5">
      <c r="E35" s="7"/>
    </row>
    <row r="36" spans="5:5">
      <c r="E36" s="7"/>
    </row>
  </sheetData>
  <mergeCells count="5">
    <mergeCell ref="B1:C1"/>
    <mergeCell ref="D2:E2"/>
    <mergeCell ref="D24:F24"/>
    <mergeCell ref="D3:E3"/>
    <mergeCell ref="D4:E4"/>
  </mergeCells>
  <printOptions horizontalCentered="1"/>
  <pageMargins left="0.39370078740157483" right="0.19685039370078741" top="1.5354330708661419" bottom="0.62992125984251968" header="0.31496062992125984" footer="0.31496062992125984"/>
  <pageSetup paperSize="9" scale="87" orientation="portrait" r:id="rId1"/>
  <headerFooter>
    <oddHeader xml:space="preserve">&amp;LNr sprawy: BZPiFZ.272.21.2019&amp;C
Zbiorcze Zestawienie Kosztów
Przebudowa ogrodzenia 
przy budynku Urzędu Miejskiego w Solcu Kujawskim od strony ul. 29 Listopada  &amp;Rzałącznik nr 6 do SIWZ
</oddHeader>
    <oddFooter>&amp;L&amp;D&amp;R&amp;P/&amp;N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przebudowa ogrodzenia</vt:lpstr>
      <vt:lpstr>'przebudowa ogrodzenia'!Obszar_wydruku</vt:lpstr>
      <vt:lpstr>'przebudowa ogrodzenia'!Tytuły_wydruku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esprimo</dc:creator>
  <cp:lastModifiedBy>Grażyna Stańczak</cp:lastModifiedBy>
  <cp:lastPrinted>2019-10-18T12:52:31Z</cp:lastPrinted>
  <dcterms:created xsi:type="dcterms:W3CDTF">2016-11-30T19:34:27Z</dcterms:created>
  <dcterms:modified xsi:type="dcterms:W3CDTF">2019-10-18T12:53:25Z</dcterms:modified>
</cp:coreProperties>
</file>