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DBethke\Desktop\Documents — kopia\INWESTYCJE\Plac zabaw_Mickiewicza\"/>
    </mc:Choice>
  </mc:AlternateContent>
  <xr:revisionPtr revIDLastSave="0" documentId="13_ncr:1_{E36ACAB4-5C83-453B-963B-A8C181EDF4B3}" xr6:coauthVersionLast="45" xr6:coauthVersionMax="45" xr10:uidLastSave="{00000000-0000-0000-0000-000000000000}"/>
  <bookViews>
    <workbookView xWindow="-120" yWindow="-120" windowWidth="29040" windowHeight="15840" activeTab="1" xr2:uid="{00000000-000D-0000-FFFF-FFFF00000000}"/>
  </bookViews>
  <sheets>
    <sheet name="Podsumowanie koszt" sheetId="2" r:id="rId1"/>
    <sheet name="ZZK" sheetId="1" r:id="rId2"/>
  </sheets>
  <definedNames>
    <definedName name="_xlnm.Print_Area" localSheetId="0">'Podsumowanie koszt'!$A$1:$E$36</definedName>
  </definedNames>
  <calcPr calcId="191029" fullPrecision="0"/>
</workbook>
</file>

<file path=xl/calcChain.xml><?xml version="1.0" encoding="utf-8"?>
<calcChain xmlns="http://schemas.openxmlformats.org/spreadsheetml/2006/main">
  <c r="G28" i="1" l="1"/>
  <c r="G29" i="1"/>
  <c r="G30" i="1"/>
  <c r="G31" i="1"/>
  <c r="G32" i="1"/>
  <c r="G27" i="1"/>
  <c r="G20" i="1"/>
  <c r="G21" i="1"/>
  <c r="G22" i="1"/>
  <c r="G23" i="1"/>
  <c r="G24" i="1"/>
  <c r="G25" i="1"/>
  <c r="G19" i="1"/>
  <c r="G17" i="1"/>
  <c r="G15" i="1"/>
  <c r="G9" i="1"/>
  <c r="G10" i="1"/>
  <c r="G11" i="1"/>
  <c r="G12" i="1"/>
  <c r="G13" i="1"/>
  <c r="G8" i="1"/>
  <c r="E16" i="1"/>
  <c r="G16" i="1" s="1"/>
  <c r="G14" i="1" l="1"/>
  <c r="C8" i="2" s="1"/>
  <c r="D8" i="2" s="1"/>
  <c r="E8" i="2" s="1"/>
  <c r="G18" i="1"/>
  <c r="C9" i="2" s="1"/>
  <c r="G26" i="1"/>
  <c r="G7" i="1"/>
  <c r="C7" i="2" s="1"/>
  <c r="D7" i="2" s="1"/>
  <c r="E7" i="2" s="1"/>
  <c r="D9" i="2" l="1"/>
  <c r="E9" i="2" s="1"/>
  <c r="G33" i="1"/>
  <c r="G34" i="1" s="1"/>
  <c r="G35" i="1" s="1"/>
  <c r="C10" i="2"/>
  <c r="C11" i="2" l="1"/>
  <c r="D11" i="2" s="1"/>
  <c r="E11" i="2" s="1"/>
  <c r="D10" i="2"/>
  <c r="E10" i="2" s="1"/>
</calcChain>
</file>

<file path=xl/sharedStrings.xml><?xml version="1.0" encoding="utf-8"?>
<sst xmlns="http://schemas.openxmlformats.org/spreadsheetml/2006/main" count="149" uniqueCount="111">
  <si>
    <t>Lp.</t>
  </si>
  <si>
    <t>Podstawa</t>
  </si>
  <si>
    <t>Opis</t>
  </si>
  <si>
    <t>j.m.</t>
  </si>
  <si>
    <t>Wartość</t>
  </si>
  <si>
    <t>1</t>
  </si>
  <si>
    <t>Roboty towarzyszące</t>
  </si>
  <si>
    <t>1.1</t>
  </si>
  <si>
    <t>Demontaż istniejących urządzeń - trzepak</t>
  </si>
  <si>
    <t>szt</t>
  </si>
  <si>
    <t>1.2</t>
  </si>
  <si>
    <t>KNR 2-23 0310-05</t>
  </si>
  <si>
    <t>Analogia. Montaż trzepaka z demontażu</t>
  </si>
  <si>
    <t>1.3</t>
  </si>
  <si>
    <t>KNR-W 2-01 0109-07</t>
  </si>
  <si>
    <t>Ręczne ścinanie i karczowanie, obcięcie gałęzi</t>
  </si>
  <si>
    <t>1.4</t>
  </si>
  <si>
    <t>KNR-W 2-01 0110-03</t>
  </si>
  <si>
    <t>Wywożenie na odległość do 2ˇkm gałęzi</t>
  </si>
  <si>
    <t>mp</t>
  </si>
  <si>
    <t>1.5</t>
  </si>
  <si>
    <t>KNR 2-21 0112-02</t>
  </si>
  <si>
    <t>Wykaszanie chwastów i jednorocznych samosiewów, koszenie na terenie zadrzewionym</t>
  </si>
  <si>
    <t>m2</t>
  </si>
  <si>
    <t>1.6</t>
  </si>
  <si>
    <t>KNR 2-21 0401-04</t>
  </si>
  <si>
    <t>Wykonanie trawników dywanowych siewem, z nawożeniem, kategoria gruntu I-II - dosianie trawy na terenie rekreacyjnym</t>
  </si>
  <si>
    <t>2</t>
  </si>
  <si>
    <t>Nawierzchnia bezpieczna - piasek płukany HIC 1,5m</t>
  </si>
  <si>
    <t>2.1</t>
  </si>
  <si>
    <t>KNR 2-01 0239-0102</t>
  </si>
  <si>
    <t>Roboty ziemne wykonywane ładowarkami kołowymi, łyżka 1,25ˇm3, grunt kategorii I-II, transport urobku do 1ˇkm samochodami samowyładowczymi 5-10ˇt</t>
  </si>
  <si>
    <t>m3</t>
  </si>
  <si>
    <t>2.2</t>
  </si>
  <si>
    <t>KNR 2-02 0607-02</t>
  </si>
  <si>
    <t>2.3</t>
  </si>
  <si>
    <t>KNR 2-21 0218-03</t>
  </si>
  <si>
    <t>Analogia. Rozścielenie piasku, teren płaski spycharkami z dostawą piasku - piasek płukany frakcji 0-2mm</t>
  </si>
  <si>
    <t>3</t>
  </si>
  <si>
    <t>Urządzenia zabawowe</t>
  </si>
  <si>
    <t>3.1</t>
  </si>
  <si>
    <t>Analogia. Dostawa i montaż urządzenia zabawowego - huśtawka sprężynowa jednoosobowa wraz z wykonaniem fundamentów</t>
  </si>
  <si>
    <t>3.2</t>
  </si>
  <si>
    <t>3.3</t>
  </si>
  <si>
    <t>Analogia. Dostawa i montaż urządzenia zabawowego - huśtawka wahadłowa podwójna wraz z wykonaniem fundamentów</t>
  </si>
  <si>
    <t>3.4</t>
  </si>
  <si>
    <t>Analogia. Dostawa i montaż urządzenia zabawowego - piaskownica z tworzywa HDPE</t>
  </si>
  <si>
    <t>3.5</t>
  </si>
  <si>
    <t>KNR 2-23 0310-07</t>
  </si>
  <si>
    <t>Analogia. Dostawa i montaż urządzenia zabawowego - zestaw gimnastyczny wraz z wykonaniem fundamentów</t>
  </si>
  <si>
    <t>3.6</t>
  </si>
  <si>
    <t>KNR 2-23 0310-06</t>
  </si>
  <si>
    <t>Analogia. Dostawa i montaż urządzenia zabawowego - zestaw rekreacyjny wraz z wykonaniem fundamentów</t>
  </si>
  <si>
    <t>3.7</t>
  </si>
  <si>
    <t>4</t>
  </si>
  <si>
    <t>Wyposażenie dodatkowe</t>
  </si>
  <si>
    <t>4.1</t>
  </si>
  <si>
    <t>4.2</t>
  </si>
  <si>
    <t>4.3</t>
  </si>
  <si>
    <t>Analogia. Dostawa i montaż ławki</t>
  </si>
  <si>
    <t>4.4</t>
  </si>
  <si>
    <t>4.5</t>
  </si>
  <si>
    <t>4.6</t>
  </si>
  <si>
    <t>Analogia. Dostawa i montaż tablicyinformacyjnej z regulaminem</t>
  </si>
  <si>
    <t>Obmiar</t>
  </si>
  <si>
    <t>Cena
jednostkowa</t>
  </si>
  <si>
    <t>Izolacje przeciwwilgociowe i przeciwwodne z folii polietylenowej szerokiej, izolacje obiektów ziemnych (zbiorników, basenów itp.)  - analogia - ułożenie geowłókniny wraz z wywinięciem</t>
  </si>
  <si>
    <t>Razem roboty termomodernizacyjne netto</t>
  </si>
  <si>
    <t>podatek VAT</t>
  </si>
  <si>
    <t>Razem roboty termomodernizacyjne brutto</t>
  </si>
  <si>
    <t>KNR 2-23 0310-02</t>
  </si>
  <si>
    <t>Stawki kalkulacyjne przyjęte do wyceny:</t>
  </si>
  <si>
    <t xml:space="preserve">Cena jednostkowa robocizny R = </t>
  </si>
  <si>
    <t>…………………..</t>
  </si>
  <si>
    <t>zł/r-g</t>
  </si>
  <si>
    <t>Koszty pośrednie Kp (naliczone do R  i S – pracy sprzętu)  =</t>
  </si>
  <si>
    <t>……………………</t>
  </si>
  <si>
    <t>%</t>
  </si>
  <si>
    <t xml:space="preserve">Koszty zakupu Kz (naliczone do M – materiałów) = </t>
  </si>
  <si>
    <t>Zysk Z (naliczony do R, S i Kp) =</t>
  </si>
  <si>
    <t>Do ZZK dołączam:</t>
  </si>
  <si>
    <r>
      <t>1)</t>
    </r>
    <r>
      <rPr>
        <sz val="7"/>
        <color theme="1"/>
        <rFont val="Times New Roman"/>
        <family val="1"/>
        <charset val="238"/>
      </rPr>
      <t xml:space="preserve">      </t>
    </r>
    <r>
      <rPr>
        <sz val="11"/>
        <color theme="1"/>
        <rFont val="Calibri"/>
        <family val="2"/>
        <charset val="238"/>
      </rPr>
      <t>Zestawienie robocizny kosztorysowej</t>
    </r>
  </si>
  <si>
    <r>
      <t>2)</t>
    </r>
    <r>
      <rPr>
        <sz val="7"/>
        <color theme="1"/>
        <rFont val="Times New Roman"/>
        <family val="1"/>
        <charset val="238"/>
      </rPr>
      <t xml:space="preserve">      </t>
    </r>
    <r>
      <rPr>
        <sz val="11"/>
        <color theme="1"/>
        <rFont val="Calibri"/>
        <family val="2"/>
        <charset val="238"/>
      </rPr>
      <t>Zestawienie materiałów</t>
    </r>
  </si>
  <si>
    <r>
      <t>3)</t>
    </r>
    <r>
      <rPr>
        <sz val="7"/>
        <color theme="1"/>
        <rFont val="Times New Roman"/>
        <family val="1"/>
        <charset val="238"/>
      </rPr>
      <t xml:space="preserve">      </t>
    </r>
    <r>
      <rPr>
        <sz val="11"/>
        <color theme="1"/>
        <rFont val="Calibri"/>
        <family val="2"/>
        <charset val="238"/>
      </rPr>
      <t>Zestawienie pracy sprzętu</t>
    </r>
  </si>
  <si>
    <t>………………………………….</t>
  </si>
  <si>
    <t>podpis uprawnionego przedstawiciela Wykonawcy</t>
  </si>
  <si>
    <t>Uwagi:</t>
  </si>
  <si>
    <t xml:space="preserve">Ceny jednostkowe lub kwoty ryczałtowe Robót muszą obejmować: </t>
  </si>
  <si>
    <r>
      <t>-  </t>
    </r>
    <r>
      <rPr>
        <sz val="11"/>
        <color rgb="FF000000"/>
        <rFont val="Calibri"/>
        <family val="2"/>
        <charset val="238"/>
      </rPr>
      <t xml:space="preserve">robociznę bezpośrednią wraz z kosztami towarzyszącymi, </t>
    </r>
  </si>
  <si>
    <r>
      <t xml:space="preserve">-  </t>
    </r>
    <r>
      <rPr>
        <sz val="11"/>
        <color rgb="FF000000"/>
        <rFont val="Calibri"/>
        <family val="2"/>
        <charset val="238"/>
      </rPr>
      <t xml:space="preserve">wartość użytych materiałów wraz z kosztami zakupu, magazynowania, ewentualnych ubytków i transportu na teren budowy, </t>
    </r>
  </si>
  <si>
    <r>
      <t xml:space="preserve">-  </t>
    </r>
    <r>
      <rPr>
        <sz val="11"/>
        <color rgb="FF000000"/>
        <rFont val="Calibri"/>
        <family val="2"/>
        <charset val="238"/>
      </rPr>
      <t xml:space="preserve">wartość pracy sprzętu wraz z kosztami towarzyszącymi, </t>
    </r>
  </si>
  <si>
    <r>
      <t>-  </t>
    </r>
    <r>
      <rPr>
        <sz val="11"/>
        <color rgb="FF000000"/>
        <rFont val="Calibri"/>
        <family val="2"/>
        <charset val="238"/>
      </rPr>
      <t xml:space="preserve">koszty pośrednie, zysk kalkulacyjny i ryzyko, </t>
    </r>
  </si>
  <si>
    <r>
      <t xml:space="preserve">-  </t>
    </r>
    <r>
      <rPr>
        <sz val="11"/>
        <color rgb="FF000000"/>
        <rFont val="Calibri"/>
        <family val="2"/>
        <charset val="238"/>
      </rPr>
      <t xml:space="preserve">podatki obliczone zgodnie z obowiązującymi przepisami. </t>
    </r>
  </si>
  <si>
    <r>
      <t xml:space="preserve">Do cen jednostkowych </t>
    </r>
    <r>
      <rPr>
        <u/>
        <sz val="11"/>
        <color theme="1"/>
        <rFont val="Calibri"/>
        <family val="2"/>
        <charset val="238"/>
      </rPr>
      <t>nie należy wliczać podatku VAT</t>
    </r>
    <r>
      <rPr>
        <sz val="11"/>
        <color theme="1"/>
        <rFont val="Calibri"/>
        <family val="2"/>
        <charset val="238"/>
      </rPr>
      <t>.</t>
    </r>
  </si>
  <si>
    <t xml:space="preserve"> Zamawiający nie odpowiada za prawidłowość formuł w pliku - Wykonawca jest zobowiązany do ich sprawdzenia.</t>
  </si>
  <si>
    <t xml:space="preserve">Podstawą płatności będzie cena jednostkowa (z narzutami) skalkulowana przez Wykonawcę za jednostkę obmiarową robót ustaloną dla danej pozycji Zbiorczego Zestawienia Kosztów. 
Dla pozycji kosztorysowych wycenionych ryczałtowo podstawą płatności będzie wartość (kwota) podana przez Wykonawcę w danej pozycji ZZK. 
Cena jednostkowa lub kwota ryczałtowa pozycji kosztorysowej winna uwzględniać wszystkie czynności, wymagania i badania składające się na jej wykonanie, określone dla tej roboty w Specyfikacjach Technicznych Wykonania i Odbioru Robót i w Dokumentacji Projektowej. </t>
  </si>
  <si>
    <t>Rodzaj robót</t>
  </si>
  <si>
    <t>kwota netto</t>
  </si>
  <si>
    <t>VAT</t>
  </si>
  <si>
    <t>kwota brutto</t>
  </si>
  <si>
    <t>RAZEM:</t>
  </si>
  <si>
    <t xml:space="preserve">Nawierzchnia bezpieczna </t>
  </si>
  <si>
    <t>Analogia. Dostawa i montaż ławek dla dzieci</t>
  </si>
  <si>
    <t>Analogia. Dostawa i montaż ławki z przewijakiem - konstrukcja z profili stalowych cynkowanych ogniowo</t>
  </si>
  <si>
    <t>Analogia. Dostawa i montaż urządzenia zabawowego - urządzenie ruchowe typu "młynek" wraz z wykonaniem fundamentów</t>
  </si>
  <si>
    <t>Analogia. Dostawa i montaż urządzenia zabawowego - karuzela typu bączek wraz z wykonaniem fundamentów</t>
  </si>
  <si>
    <t>Nr sprawy: BZPiFZ.271.13.2020</t>
  </si>
  <si>
    <r>
      <t xml:space="preserve">ZBIORCZE ZESTAWIENIE KOSZTÓW
</t>
    </r>
    <r>
      <rPr>
        <b/>
        <sz val="12"/>
        <color theme="1"/>
        <rFont val="Calibri"/>
        <family val="2"/>
        <charset val="238"/>
        <scheme val="minor"/>
      </rPr>
      <t>Utworzenie strefy wypoczynku i zabawy przy ul. Adama Mickiewicza w Solcu Kujawskim
w ramach projektu obywatelskiego pn.: "Strefa wypoczynku i zabawy"</t>
    </r>
  </si>
  <si>
    <t>ZBIORCZE ZESTAWIENIE KOSZTÓW
Utworzenie strefy wypoczynku i zabawy przy ul. Adama Mickiewicza w Solcu Kujawskim
w ramach projektu obywatelskiego pn.: "Strefa wypoczynku i zabawy"</t>
  </si>
  <si>
    <t>Analogia. Dostawa i montaż kosza na śmieci z daszkiem - wkład z blachy stalowej ocynkowanej 35 l, słupek metalowy z elemntami żeliwnymi (zbliżone wizualnie do istniejących koszy na osiedlu)</t>
  </si>
  <si>
    <t>Analogia. Dostawa i montaż  kosza na śmieci do segregacji - wkład z blachy stalowej ocynkowanej 3 x 35 l, słupek metalowy z elemntami żeliwnymi  (zbliżone wizualnie do istniejących koszy na osiedlu)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</si>
</sst>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z_ł_-;\-* #,##0.00\ _z_ł_-;_-* &quot;-&quot;??\ _z_ł_-;_-@_-"/>
  </numFmts>
  <fonts count="29">
    <font>
      <sz val="11"/>
      <color theme="1"/>
      <name val="Calibri"/>
      <family val="2"/>
      <scheme val="minor"/>
    </font>
    <font>
      <sz val="11"/>
      <color theme="1"/>
      <name val="Calibri"/>
      <family val="2"/>
      <charset val="238"/>
      <scheme val="minor"/>
    </font>
    <font>
      <sz val="11"/>
      <color theme="1"/>
      <name val="Calibri"/>
      <family val="2"/>
      <charset val="238"/>
      <scheme val="minor"/>
    </font>
    <font>
      <sz val="9"/>
      <color rgb="FF000000"/>
      <name val="Microsoft Sans Serif"/>
    </font>
    <font>
      <sz val="11"/>
      <color theme="1"/>
      <name val="Calibri"/>
      <family val="2"/>
      <scheme val="minor"/>
    </font>
    <font>
      <b/>
      <sz val="11"/>
      <color theme="1"/>
      <name val="Calibri"/>
      <family val="2"/>
      <charset val="238"/>
      <scheme val="minor"/>
    </font>
    <font>
      <sz val="11"/>
      <color theme="1"/>
      <name val="Calibri"/>
      <family val="2"/>
      <charset val="238"/>
    </font>
    <font>
      <b/>
      <sz val="11"/>
      <color rgb="FF000000"/>
      <name val="Microsoft Sans Serif"/>
      <family val="2"/>
      <charset val="238"/>
    </font>
    <font>
      <sz val="10"/>
      <color rgb="FF000000"/>
      <name val="Microsoft Sans Serif"/>
      <family val="2"/>
      <charset val="238"/>
    </font>
    <font>
      <b/>
      <sz val="10"/>
      <color rgb="FF000000"/>
      <name val="Microsoft Sans Serif"/>
      <family val="2"/>
      <charset val="238"/>
    </font>
    <font>
      <sz val="10"/>
      <color theme="1"/>
      <name val="Calibri"/>
      <family val="2"/>
      <scheme val="minor"/>
    </font>
    <font>
      <b/>
      <sz val="11"/>
      <color theme="1"/>
      <name val="Microsoft Sans Serif"/>
      <family val="2"/>
      <charset val="238"/>
    </font>
    <font>
      <sz val="11"/>
      <color theme="1"/>
      <name val="Czcionka tekstu podstawowego"/>
      <family val="2"/>
      <charset val="238"/>
    </font>
    <font>
      <u/>
      <sz val="11"/>
      <color theme="1"/>
      <name val="Calibri"/>
      <family val="2"/>
      <charset val="238"/>
    </font>
    <font>
      <sz val="7"/>
      <color theme="1"/>
      <name val="Times New Roman"/>
      <family val="1"/>
      <charset val="238"/>
    </font>
    <font>
      <u/>
      <sz val="11"/>
      <color theme="10"/>
      <name val="Czcionka tekstu podstawowego"/>
      <family val="2"/>
      <charset val="238"/>
    </font>
    <font>
      <sz val="8"/>
      <color theme="1"/>
      <name val="Calibri"/>
      <family val="2"/>
      <charset val="238"/>
      <scheme val="minor"/>
    </font>
    <font>
      <sz val="10"/>
      <color rgb="FF000000"/>
      <name val="Calibri"/>
      <family val="2"/>
      <charset val="238"/>
    </font>
    <font>
      <sz val="11"/>
      <color rgb="FF000000"/>
      <name val="Calibri"/>
      <family val="2"/>
      <charset val="238"/>
    </font>
    <font>
      <sz val="11"/>
      <color rgb="FF000000"/>
      <name val="Times New Roman"/>
      <family val="1"/>
      <charset val="238"/>
    </font>
    <font>
      <sz val="10"/>
      <name val="Calibri"/>
      <family val="2"/>
      <charset val="238"/>
      <scheme val="minor"/>
    </font>
    <font>
      <sz val="11"/>
      <name val="Czcionka tekstu podstawowego"/>
      <family val="2"/>
      <charset val="238"/>
    </font>
    <font>
      <sz val="14"/>
      <name val="Czcionka tekstu podstawowego"/>
      <family val="2"/>
      <charset val="238"/>
    </font>
    <font>
      <b/>
      <sz val="14"/>
      <color theme="1"/>
      <name val="Calibri"/>
      <family val="2"/>
      <charset val="238"/>
      <scheme val="minor"/>
    </font>
    <font>
      <sz val="12"/>
      <color theme="1"/>
      <name val="Calibri"/>
      <family val="2"/>
      <charset val="238"/>
      <scheme val="minor"/>
    </font>
    <font>
      <b/>
      <sz val="11"/>
      <color theme="1"/>
      <name val="Czcionka tekstu podstawowego"/>
      <family val="2"/>
      <charset val="238"/>
    </font>
    <font>
      <sz val="8"/>
      <name val="Calibri"/>
      <family val="2"/>
      <scheme val="minor"/>
    </font>
    <font>
      <sz val="11"/>
      <name val="Czcionka tekstu podstawowego"/>
      <charset val="238"/>
    </font>
    <font>
      <b/>
      <sz val="12"/>
      <color theme="1"/>
      <name val="Calibri"/>
      <family val="2"/>
      <charset val="238"/>
      <scheme val="minor"/>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3">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s>
  <cellStyleXfs count="5">
    <xf numFmtId="0" fontId="0" fillId="0" borderId="0"/>
    <xf numFmtId="43" fontId="4" fillId="0" borderId="0" applyFont="0" applyFill="0" applyBorder="0" applyAlignment="0" applyProtection="0"/>
    <xf numFmtId="0" fontId="12" fillId="0" borderId="0"/>
    <xf numFmtId="164" fontId="12" fillId="0" borderId="0" applyFont="0" applyFill="0" applyBorder="0" applyAlignment="0" applyProtection="0"/>
    <xf numFmtId="0" fontId="15" fillId="0" borderId="0" applyNumberFormat="0" applyFill="0" applyBorder="0" applyAlignment="0" applyProtection="0"/>
  </cellStyleXfs>
  <cellXfs count="61">
    <xf numFmtId="0" fontId="0" fillId="0" borderId="0" xfId="0"/>
    <xf numFmtId="0" fontId="3" fillId="0" borderId="1" xfId="0" applyNumberFormat="1" applyFont="1" applyBorder="1" applyAlignment="1">
      <alignment horizontal="center" vertical="center" wrapText="1" shrinkToFit="1" readingOrder="1"/>
    </xf>
    <xf numFmtId="0" fontId="3" fillId="0" borderId="2" xfId="0" applyNumberFormat="1" applyFont="1" applyBorder="1" applyAlignment="1">
      <alignment horizontal="center" vertical="center" wrapText="1" shrinkToFit="1" readingOrder="1"/>
    </xf>
    <xf numFmtId="49" fontId="7" fillId="2" borderId="2" xfId="0" applyNumberFormat="1" applyFont="1" applyFill="1" applyBorder="1" applyAlignment="1">
      <alignment horizontal="right" vertical="top" wrapText="1" shrinkToFit="1" readingOrder="1"/>
    </xf>
    <xf numFmtId="4" fontId="7" fillId="2" borderId="1" xfId="0" applyNumberFormat="1" applyFont="1" applyFill="1" applyBorder="1" applyAlignment="1">
      <alignment horizontal="right" vertical="top" wrapText="1" shrinkToFit="1" readingOrder="1"/>
    </xf>
    <xf numFmtId="0" fontId="0" fillId="0" borderId="0" xfId="0" applyFont="1"/>
    <xf numFmtId="0" fontId="8" fillId="0" borderId="1" xfId="0" applyNumberFormat="1" applyFont="1" applyBorder="1" applyAlignment="1">
      <alignment horizontal="left" vertical="top" wrapText="1" shrinkToFit="1" readingOrder="1"/>
    </xf>
    <xf numFmtId="49" fontId="8" fillId="0" borderId="2" xfId="0" applyNumberFormat="1" applyFont="1" applyBorder="1" applyAlignment="1">
      <alignment horizontal="right" vertical="top" wrapText="1" shrinkToFit="1" readingOrder="1"/>
    </xf>
    <xf numFmtId="49" fontId="8" fillId="0" borderId="1" xfId="0" applyNumberFormat="1" applyFont="1" applyBorder="1" applyAlignment="1">
      <alignment horizontal="center" vertical="top" wrapText="1" shrinkToFit="1" readingOrder="1"/>
    </xf>
    <xf numFmtId="0" fontId="10" fillId="0" borderId="0" xfId="0" applyFont="1"/>
    <xf numFmtId="49" fontId="8" fillId="0" borderId="3" xfId="0" applyNumberFormat="1" applyFont="1" applyBorder="1" applyAlignment="1">
      <alignment horizontal="center" vertical="top" wrapText="1" shrinkToFit="1" readingOrder="1"/>
    </xf>
    <xf numFmtId="0" fontId="8" fillId="0" borderId="3" xfId="0" applyNumberFormat="1" applyFont="1" applyBorder="1" applyAlignment="1">
      <alignment horizontal="left" vertical="top" wrapText="1" shrinkToFit="1" readingOrder="1"/>
    </xf>
    <xf numFmtId="0" fontId="0" fillId="0" borderId="0" xfId="0" applyFont="1" applyProtection="1">
      <protection locked="0"/>
    </xf>
    <xf numFmtId="4" fontId="11" fillId="3" borderId="7" xfId="1" applyNumberFormat="1" applyFont="1" applyFill="1" applyBorder="1" applyAlignment="1" applyProtection="1">
      <alignment horizontal="right" vertical="center"/>
      <protection locked="0"/>
    </xf>
    <xf numFmtId="4" fontId="9" fillId="0" borderId="1" xfId="0" applyNumberFormat="1" applyFont="1" applyBorder="1" applyAlignment="1">
      <alignment horizontal="right" vertical="top" wrapText="1" shrinkToFit="1" readingOrder="1"/>
    </xf>
    <xf numFmtId="4" fontId="8" fillId="0" borderId="1" xfId="0" applyNumberFormat="1" applyFont="1" applyBorder="1" applyAlignment="1">
      <alignment horizontal="right" vertical="top" wrapText="1" shrinkToFit="1" readingOrder="1"/>
    </xf>
    <xf numFmtId="4" fontId="8" fillId="0" borderId="3" xfId="0" applyNumberFormat="1" applyFont="1" applyBorder="1" applyAlignment="1">
      <alignment horizontal="right" vertical="top" wrapText="1" shrinkToFit="1" readingOrder="1"/>
    </xf>
    <xf numFmtId="0" fontId="13" fillId="0" borderId="0" xfId="2" applyFont="1" applyAlignment="1">
      <alignment horizontal="left" vertical="center"/>
    </xf>
    <xf numFmtId="0" fontId="12" fillId="0" borderId="0" xfId="2" applyAlignment="1">
      <alignment vertical="center"/>
    </xf>
    <xf numFmtId="0" fontId="2" fillId="0" borderId="0" xfId="2" applyFont="1" applyAlignment="1">
      <alignment vertical="center"/>
    </xf>
    <xf numFmtId="164" fontId="2" fillId="0" borderId="0" xfId="3" applyFont="1" applyAlignment="1">
      <alignment vertical="center"/>
    </xf>
    <xf numFmtId="0" fontId="6" fillId="0" borderId="0" xfId="2" applyFont="1" applyAlignment="1">
      <alignment horizontal="right" vertical="center" indent="2"/>
    </xf>
    <xf numFmtId="0" fontId="6" fillId="0" borderId="0" xfId="2" applyFont="1" applyAlignment="1">
      <alignment horizontal="left" vertical="center" indent="5"/>
    </xf>
    <xf numFmtId="0" fontId="15" fillId="0" borderId="0" xfId="4" applyAlignment="1">
      <alignment horizontal="left" vertical="center" indent="4"/>
    </xf>
    <xf numFmtId="164" fontId="2" fillId="0" borderId="0" xfId="3" applyFont="1" applyAlignment="1">
      <alignment horizontal="center" vertical="center"/>
    </xf>
    <xf numFmtId="0" fontId="5" fillId="0" borderId="0" xfId="2" applyFont="1" applyAlignment="1">
      <alignment vertical="center"/>
    </xf>
    <xf numFmtId="0" fontId="18" fillId="0" borderId="0" xfId="2" applyFont="1" applyAlignment="1">
      <alignment vertical="center"/>
    </xf>
    <xf numFmtId="0" fontId="6" fillId="0" borderId="0" xfId="2" applyFont="1" applyAlignment="1">
      <alignment vertical="center"/>
    </xf>
    <xf numFmtId="0" fontId="21" fillId="4" borderId="0" xfId="2" applyFont="1" applyFill="1" applyAlignment="1">
      <alignment vertical="center"/>
    </xf>
    <xf numFmtId="0" fontId="22" fillId="4" borderId="0" xfId="2" applyFont="1" applyFill="1" applyAlignment="1">
      <alignment vertical="center"/>
    </xf>
    <xf numFmtId="0" fontId="24" fillId="0" borderId="12" xfId="2" applyFont="1" applyBorder="1" applyAlignment="1">
      <alignment horizontal="center" vertical="center"/>
    </xf>
    <xf numFmtId="0" fontId="24" fillId="0" borderId="12" xfId="2" applyFont="1" applyBorder="1" applyAlignment="1">
      <alignment horizontal="center" vertical="center" wrapText="1"/>
    </xf>
    <xf numFmtId="0" fontId="2" fillId="0" borderId="12" xfId="2" applyFont="1" applyBorder="1" applyAlignment="1">
      <alignment horizontal="center" vertical="center"/>
    </xf>
    <xf numFmtId="0" fontId="2" fillId="0" borderId="12" xfId="2" applyFont="1" applyBorder="1" applyAlignment="1">
      <alignment vertical="center"/>
    </xf>
    <xf numFmtId="164" fontId="2" fillId="0" borderId="12" xfId="2" applyNumberFormat="1" applyFont="1" applyBorder="1" applyAlignment="1">
      <alignment vertical="center"/>
    </xf>
    <xf numFmtId="164" fontId="0" fillId="0" borderId="0" xfId="3" applyFont="1" applyAlignment="1">
      <alignment vertical="center"/>
    </xf>
    <xf numFmtId="164" fontId="5" fillId="0" borderId="12" xfId="2" applyNumberFormat="1" applyFont="1" applyBorder="1" applyAlignment="1">
      <alignment vertical="center"/>
    </xf>
    <xf numFmtId="164" fontId="5" fillId="0" borderId="0" xfId="3" applyFont="1" applyAlignment="1">
      <alignment vertical="center"/>
    </xf>
    <xf numFmtId="0" fontId="25" fillId="0" borderId="0" xfId="2" applyFont="1" applyAlignment="1">
      <alignment horizontal="center" vertical="center"/>
    </xf>
    <xf numFmtId="164" fontId="5" fillId="0" borderId="0" xfId="2" applyNumberFormat="1" applyFont="1" applyAlignment="1">
      <alignment vertical="center"/>
    </xf>
    <xf numFmtId="0" fontId="27" fillId="4" borderId="0" xfId="2" applyFont="1" applyFill="1" applyAlignment="1">
      <alignment vertical="center"/>
    </xf>
    <xf numFmtId="0" fontId="23" fillId="0" borderId="9" xfId="2" applyFont="1" applyBorder="1" applyAlignment="1">
      <alignment horizontal="center" vertical="center" wrapText="1"/>
    </xf>
    <xf numFmtId="0" fontId="1" fillId="0" borderId="12" xfId="2" applyFont="1" applyBorder="1" applyAlignment="1">
      <alignment vertical="center"/>
    </xf>
    <xf numFmtId="0" fontId="19" fillId="0" borderId="0" xfId="2" quotePrefix="1" applyFont="1" applyAlignment="1">
      <alignment horizontal="left" vertical="center" wrapText="1"/>
    </xf>
    <xf numFmtId="0" fontId="19" fillId="0" borderId="0" xfId="2" applyFont="1" applyAlignment="1">
      <alignment horizontal="left" vertical="center" wrapText="1"/>
    </xf>
    <xf numFmtId="0" fontId="20" fillId="0" borderId="11" xfId="2" applyFont="1" applyBorder="1" applyAlignment="1">
      <alignment horizontal="center" vertical="center" wrapText="1"/>
    </xf>
    <xf numFmtId="0" fontId="5" fillId="0" borderId="5" xfId="2" applyFont="1" applyBorder="1" applyAlignment="1">
      <alignment horizontal="right" vertical="center"/>
    </xf>
    <xf numFmtId="0" fontId="5" fillId="0" borderId="7" xfId="2" applyFont="1" applyBorder="1" applyAlignment="1">
      <alignment horizontal="right" vertical="center"/>
    </xf>
    <xf numFmtId="0" fontId="12" fillId="0" borderId="0" xfId="2" applyAlignment="1">
      <alignment horizontal="center" vertical="center"/>
    </xf>
    <xf numFmtId="164" fontId="16" fillId="0" borderId="0" xfId="3" applyFont="1" applyAlignment="1">
      <alignment horizontal="center" vertical="center" wrapText="1"/>
    </xf>
    <xf numFmtId="0" fontId="17" fillId="0" borderId="0" xfId="2" applyFont="1" applyAlignment="1">
      <alignment horizontal="left" vertical="top" wrapText="1"/>
    </xf>
    <xf numFmtId="0" fontId="23" fillId="0" borderId="0" xfId="2" applyFont="1" applyBorder="1" applyAlignment="1">
      <alignment horizontal="center" vertical="center" wrapText="1"/>
    </xf>
    <xf numFmtId="0" fontId="7" fillId="3" borderId="0" xfId="0" applyNumberFormat="1" applyFont="1" applyFill="1" applyAlignment="1">
      <alignment horizontal="center" vertical="center" wrapText="1" shrinkToFit="1" readingOrder="1"/>
    </xf>
    <xf numFmtId="49" fontId="11" fillId="3" borderId="8" xfId="0" applyNumberFormat="1" applyFont="1" applyFill="1" applyBorder="1" applyAlignment="1" applyProtection="1">
      <alignment horizontal="right" vertical="center" wrapText="1"/>
      <protection locked="0"/>
    </xf>
    <xf numFmtId="49" fontId="11" fillId="3" borderId="9" xfId="0" applyNumberFormat="1" applyFont="1" applyFill="1" applyBorder="1" applyAlignment="1" applyProtection="1">
      <alignment horizontal="right" vertical="center" wrapText="1"/>
      <protection locked="0"/>
    </xf>
    <xf numFmtId="49" fontId="11" fillId="3" borderId="10" xfId="0" applyNumberFormat="1" applyFont="1" applyFill="1" applyBorder="1" applyAlignment="1" applyProtection="1">
      <alignment horizontal="right" vertical="center" wrapText="1"/>
      <protection locked="0"/>
    </xf>
    <xf numFmtId="49" fontId="11" fillId="3" borderId="5" xfId="0" applyNumberFormat="1" applyFont="1" applyFill="1" applyBorder="1" applyAlignment="1" applyProtection="1">
      <alignment horizontal="right" vertical="center" wrapText="1"/>
      <protection locked="0"/>
    </xf>
    <xf numFmtId="49" fontId="11" fillId="3" borderId="6" xfId="0" applyNumberFormat="1" applyFont="1" applyFill="1" applyBorder="1" applyAlignment="1" applyProtection="1">
      <alignment horizontal="right" vertical="center" wrapText="1"/>
      <protection locked="0"/>
    </xf>
    <xf numFmtId="49" fontId="11" fillId="3" borderId="7" xfId="0" applyNumberFormat="1" applyFont="1" applyFill="1" applyBorder="1" applyAlignment="1" applyProtection="1">
      <alignment horizontal="right" vertical="center" wrapText="1"/>
      <protection locked="0"/>
    </xf>
    <xf numFmtId="49" fontId="7" fillId="2" borderId="4" xfId="0" applyNumberFormat="1" applyFont="1" applyFill="1" applyBorder="1" applyAlignment="1">
      <alignment horizontal="left" vertical="top" wrapText="1" shrinkToFit="1" readingOrder="1"/>
    </xf>
    <xf numFmtId="49" fontId="7" fillId="2" borderId="3" xfId="0" applyNumberFormat="1" applyFont="1" applyFill="1" applyBorder="1" applyAlignment="1">
      <alignment horizontal="left" vertical="top" wrapText="1" shrinkToFit="1" readingOrder="1"/>
    </xf>
  </cellXfs>
  <cellStyles count="5">
    <cellStyle name="Dziesiętny" xfId="1" builtinId="3"/>
    <cellStyle name="Dziesiętny 2" xfId="3" xr:uid="{83A9E465-67F5-4867-8DC5-1910EDD85E5F}"/>
    <cellStyle name="Hiperłącze" xfId="4" builtinId="8"/>
    <cellStyle name="Normalny" xfId="0" builtinId="0"/>
    <cellStyle name="Normalny 2" xfId="2" xr:uid="{3988C13C-64B7-4EC6-97B9-282ACB2EA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53EB2-CE71-4C88-B4E1-26021F2CAB94}">
  <dimension ref="A1:J36"/>
  <sheetViews>
    <sheetView view="pageBreakPreview" zoomScaleNormal="100" zoomScaleSheetLayoutView="100" workbookViewId="0">
      <selection sqref="A1:E1"/>
    </sheetView>
  </sheetViews>
  <sheetFormatPr defaultRowHeight="14.25"/>
  <cols>
    <col min="1" max="1" width="5.5703125" style="18" customWidth="1"/>
    <col min="2" max="2" width="33.140625" style="18" customWidth="1"/>
    <col min="3" max="3" width="19.7109375" style="18" customWidth="1"/>
    <col min="4" max="4" width="13.28515625" style="18" bestFit="1" customWidth="1"/>
    <col min="5" max="5" width="20.42578125" style="18" customWidth="1"/>
    <col min="6" max="6" width="9.140625" style="18"/>
    <col min="7" max="7" width="13.28515625" style="18" bestFit="1" customWidth="1"/>
    <col min="8" max="8" width="15" style="18" bestFit="1" customWidth="1"/>
    <col min="9" max="9" width="13.28515625" style="18" bestFit="1" customWidth="1"/>
    <col min="10" max="16384" width="9.140625" style="18"/>
  </cols>
  <sheetData>
    <row r="1" spans="1:10" ht="17.25" customHeight="1">
      <c r="A1" s="48"/>
      <c r="B1" s="48"/>
      <c r="C1" s="48"/>
      <c r="D1" s="48"/>
      <c r="E1" s="48"/>
    </row>
    <row r="2" spans="1:10" ht="24.75" customHeight="1">
      <c r="A2" s="40" t="s">
        <v>106</v>
      </c>
      <c r="B2" s="28"/>
    </row>
    <row r="3" spans="1:10" ht="34.5" customHeight="1">
      <c r="A3" s="40"/>
      <c r="B3" s="29"/>
    </row>
    <row r="4" spans="1:10" ht="78" customHeight="1">
      <c r="A4" s="51" t="s">
        <v>107</v>
      </c>
      <c r="B4" s="51"/>
      <c r="C4" s="51"/>
      <c r="D4" s="51"/>
      <c r="E4" s="51"/>
      <c r="F4" s="19"/>
      <c r="G4" s="19"/>
    </row>
    <row r="5" spans="1:10" ht="29.25" customHeight="1">
      <c r="A5" s="41"/>
      <c r="B5" s="41"/>
      <c r="C5" s="41"/>
      <c r="D5" s="41"/>
      <c r="E5" s="41"/>
      <c r="F5" s="19"/>
      <c r="G5" s="19"/>
    </row>
    <row r="6" spans="1:10" ht="21" customHeight="1">
      <c r="A6" s="30" t="s">
        <v>0</v>
      </c>
      <c r="B6" s="30" t="s">
        <v>96</v>
      </c>
      <c r="C6" s="31" t="s">
        <v>97</v>
      </c>
      <c r="D6" s="30" t="s">
        <v>98</v>
      </c>
      <c r="E6" s="31" t="s">
        <v>99</v>
      </c>
      <c r="F6" s="19"/>
      <c r="G6" s="19"/>
    </row>
    <row r="7" spans="1:10" ht="15">
      <c r="A7" s="32">
        <v>1</v>
      </c>
      <c r="B7" s="42" t="s">
        <v>6</v>
      </c>
      <c r="C7" s="34">
        <f>ZZK!G7</f>
        <v>0</v>
      </c>
      <c r="D7" s="34">
        <f t="shared" ref="D7:D10" si="0">C7*23%</f>
        <v>0</v>
      </c>
      <c r="E7" s="34">
        <f>C7+D7</f>
        <v>0</v>
      </c>
      <c r="F7" s="19"/>
      <c r="G7" s="20"/>
      <c r="H7" s="20"/>
      <c r="I7" s="20"/>
      <c r="J7" s="35"/>
    </row>
    <row r="8" spans="1:10" ht="15">
      <c r="A8" s="32">
        <v>2</v>
      </c>
      <c r="B8" s="33" t="s">
        <v>101</v>
      </c>
      <c r="C8" s="34">
        <f>ZZK!G14</f>
        <v>0</v>
      </c>
      <c r="D8" s="34">
        <f t="shared" si="0"/>
        <v>0</v>
      </c>
      <c r="E8" s="34">
        <f t="shared" ref="E8:E10" si="1">C8+D8</f>
        <v>0</v>
      </c>
      <c r="F8" s="19"/>
      <c r="G8" s="20"/>
      <c r="H8" s="20"/>
      <c r="I8" s="20"/>
      <c r="J8" s="35"/>
    </row>
    <row r="9" spans="1:10" ht="15">
      <c r="A9" s="32">
        <v>3</v>
      </c>
      <c r="B9" s="33" t="s">
        <v>39</v>
      </c>
      <c r="C9" s="34">
        <f>ZZK!G18</f>
        <v>0</v>
      </c>
      <c r="D9" s="34">
        <f t="shared" si="0"/>
        <v>0</v>
      </c>
      <c r="E9" s="34">
        <f t="shared" si="1"/>
        <v>0</v>
      </c>
      <c r="F9" s="19"/>
      <c r="G9" s="20"/>
      <c r="H9" s="20"/>
      <c r="I9" s="20"/>
      <c r="J9" s="35"/>
    </row>
    <row r="10" spans="1:10" ht="15">
      <c r="A10" s="32">
        <v>4</v>
      </c>
      <c r="B10" s="33" t="s">
        <v>55</v>
      </c>
      <c r="C10" s="34">
        <f>ZZK!G26</f>
        <v>0</v>
      </c>
      <c r="D10" s="34">
        <f t="shared" si="0"/>
        <v>0</v>
      </c>
      <c r="E10" s="34">
        <f t="shared" si="1"/>
        <v>0</v>
      </c>
      <c r="F10" s="19"/>
      <c r="G10" s="20"/>
      <c r="H10" s="20"/>
      <c r="I10" s="20"/>
      <c r="J10" s="35"/>
    </row>
    <row r="11" spans="1:10" ht="15">
      <c r="A11" s="46" t="s">
        <v>100</v>
      </c>
      <c r="B11" s="47"/>
      <c r="C11" s="36">
        <f>SUM(C7:C10)</f>
        <v>0</v>
      </c>
      <c r="D11" s="36">
        <f>C11*0.23</f>
        <v>0</v>
      </c>
      <c r="E11" s="36">
        <f>C11+D11</f>
        <v>0</v>
      </c>
      <c r="F11" s="19"/>
      <c r="G11" s="37"/>
      <c r="H11" s="37"/>
      <c r="I11" s="37"/>
      <c r="J11" s="35"/>
    </row>
    <row r="12" spans="1:10" ht="30" customHeight="1">
      <c r="B12" s="38"/>
      <c r="C12" s="39"/>
      <c r="D12" s="39"/>
      <c r="E12" s="39"/>
    </row>
    <row r="13" spans="1:10" ht="15">
      <c r="A13" s="17" t="s">
        <v>71</v>
      </c>
      <c r="C13" s="19"/>
      <c r="D13" s="20"/>
      <c r="E13" s="19"/>
    </row>
    <row r="14" spans="1:10" ht="15">
      <c r="A14" s="19"/>
      <c r="B14" s="19"/>
      <c r="C14" s="21" t="s">
        <v>72</v>
      </c>
      <c r="D14" s="20" t="s">
        <v>73</v>
      </c>
      <c r="E14" s="19" t="s">
        <v>74</v>
      </c>
    </row>
    <row r="15" spans="1:10" ht="15">
      <c r="A15" s="19"/>
      <c r="B15" s="19"/>
      <c r="C15" s="21" t="s">
        <v>75</v>
      </c>
      <c r="D15" s="20" t="s">
        <v>76</v>
      </c>
      <c r="E15" s="19" t="s">
        <v>77</v>
      </c>
    </row>
    <row r="16" spans="1:10" ht="15">
      <c r="A16" s="19"/>
      <c r="B16" s="19"/>
      <c r="C16" s="21" t="s">
        <v>78</v>
      </c>
      <c r="D16" s="20" t="s">
        <v>76</v>
      </c>
      <c r="E16" s="19" t="s">
        <v>77</v>
      </c>
    </row>
    <row r="17" spans="1:5" ht="15">
      <c r="A17" s="19"/>
      <c r="B17" s="19"/>
      <c r="C17" s="21" t="s">
        <v>79</v>
      </c>
      <c r="D17" s="20" t="s">
        <v>73</v>
      </c>
      <c r="E17" s="19" t="s">
        <v>77</v>
      </c>
    </row>
    <row r="18" spans="1:5" ht="15">
      <c r="A18" s="19"/>
      <c r="B18" s="19"/>
      <c r="C18" s="19"/>
      <c r="D18" s="20"/>
      <c r="E18" s="19"/>
    </row>
    <row r="19" spans="1:5" ht="15">
      <c r="A19" s="19" t="s">
        <v>80</v>
      </c>
      <c r="C19" s="19"/>
      <c r="D19" s="20"/>
      <c r="E19" s="19"/>
    </row>
    <row r="20" spans="1:5" ht="15">
      <c r="A20" s="19"/>
      <c r="B20" s="22" t="s">
        <v>81</v>
      </c>
      <c r="C20" s="23"/>
      <c r="D20" s="20"/>
      <c r="E20" s="19"/>
    </row>
    <row r="21" spans="1:5" ht="15">
      <c r="A21" s="19"/>
      <c r="B21" s="22" t="s">
        <v>82</v>
      </c>
      <c r="C21" s="19"/>
      <c r="D21" s="20"/>
      <c r="E21" s="19"/>
    </row>
    <row r="22" spans="1:5" ht="15">
      <c r="A22" s="19"/>
      <c r="B22" s="22" t="s">
        <v>83</v>
      </c>
      <c r="C22" s="19"/>
      <c r="D22" s="20"/>
      <c r="E22" s="19"/>
    </row>
    <row r="23" spans="1:5" ht="22.5" customHeight="1">
      <c r="A23" s="19"/>
      <c r="B23" s="22"/>
      <c r="C23" s="19"/>
      <c r="D23" s="20"/>
      <c r="E23" s="19"/>
    </row>
    <row r="24" spans="1:5" ht="15">
      <c r="A24" s="19"/>
      <c r="D24" s="24" t="s">
        <v>84</v>
      </c>
      <c r="E24" s="19"/>
    </row>
    <row r="25" spans="1:5" ht="15">
      <c r="A25" s="19"/>
      <c r="B25" s="22"/>
      <c r="C25" s="49" t="s">
        <v>85</v>
      </c>
      <c r="D25" s="49"/>
      <c r="E25" s="49"/>
    </row>
    <row r="26" spans="1:5" ht="15">
      <c r="A26" s="19"/>
      <c r="B26" s="25" t="s">
        <v>86</v>
      </c>
      <c r="C26" s="19"/>
      <c r="D26" s="20"/>
      <c r="E26" s="19"/>
    </row>
    <row r="27" spans="1:5" ht="97.5" customHeight="1">
      <c r="A27" s="50" t="s">
        <v>95</v>
      </c>
      <c r="B27" s="50"/>
      <c r="C27" s="50"/>
      <c r="D27" s="50"/>
      <c r="E27" s="50"/>
    </row>
    <row r="28" spans="1:5" ht="15">
      <c r="A28" s="26" t="s">
        <v>87</v>
      </c>
      <c r="C28" s="19"/>
      <c r="D28" s="20"/>
      <c r="E28" s="19"/>
    </row>
    <row r="29" spans="1:5" ht="15.75" customHeight="1">
      <c r="A29" s="19"/>
      <c r="B29" s="43" t="s">
        <v>88</v>
      </c>
      <c r="C29" s="44"/>
      <c r="D29" s="44"/>
      <c r="E29" s="44"/>
    </row>
    <row r="30" spans="1:5" ht="27" customHeight="1">
      <c r="A30" s="19"/>
      <c r="B30" s="43" t="s">
        <v>89</v>
      </c>
      <c r="C30" s="44"/>
      <c r="D30" s="44"/>
      <c r="E30" s="44"/>
    </row>
    <row r="31" spans="1:5" ht="15" customHeight="1">
      <c r="A31" s="19"/>
      <c r="B31" s="43" t="s">
        <v>90</v>
      </c>
      <c r="C31" s="44"/>
      <c r="D31" s="44"/>
      <c r="E31" s="44"/>
    </row>
    <row r="32" spans="1:5" ht="15" customHeight="1">
      <c r="A32" s="19"/>
      <c r="B32" s="43" t="s">
        <v>91</v>
      </c>
      <c r="C32" s="44"/>
      <c r="D32" s="44"/>
      <c r="E32" s="44"/>
    </row>
    <row r="33" spans="1:5" ht="15" customHeight="1">
      <c r="A33" s="19"/>
      <c r="B33" s="43" t="s">
        <v>92</v>
      </c>
      <c r="C33" s="44"/>
      <c r="D33" s="44"/>
      <c r="E33" s="44"/>
    </row>
    <row r="34" spans="1:5" ht="15">
      <c r="A34" s="19"/>
      <c r="B34" s="19"/>
      <c r="C34" s="26"/>
      <c r="D34" s="20"/>
      <c r="E34" s="19"/>
    </row>
    <row r="35" spans="1:5" ht="15">
      <c r="A35" s="27" t="s">
        <v>93</v>
      </c>
      <c r="D35" s="20"/>
      <c r="E35" s="19"/>
    </row>
    <row r="36" spans="1:5" ht="29.25" customHeight="1">
      <c r="A36" s="45" t="s">
        <v>94</v>
      </c>
      <c r="B36" s="45"/>
      <c r="C36" s="45"/>
      <c r="D36" s="45"/>
      <c r="E36" s="45"/>
    </row>
  </sheetData>
  <mergeCells count="11">
    <mergeCell ref="A1:E1"/>
    <mergeCell ref="C25:E25"/>
    <mergeCell ref="A27:E27"/>
    <mergeCell ref="B29:E29"/>
    <mergeCell ref="A4:E4"/>
    <mergeCell ref="B31:E31"/>
    <mergeCell ref="B32:E32"/>
    <mergeCell ref="B33:E33"/>
    <mergeCell ref="A36:E36"/>
    <mergeCell ref="A11:B11"/>
    <mergeCell ref="B30:E30"/>
  </mergeCells>
  <printOptions horizontalCentered="1"/>
  <pageMargins left="0.70866141732283472" right="0.15748031496062992" top="0.43307086614173229" bottom="0.35433070866141736" header="0.31496062992125984" footer="0.31496062992125984"/>
  <pageSetup paperSize="9" scale="92" orientation="portrait" r:id="rId1"/>
  <headerFooter differentFirst="1">
    <oddHeader xml:space="preserve">&amp;C
</oddHead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2:G35"/>
  <sheetViews>
    <sheetView showGridLines="0" tabSelected="1" workbookViewId="0">
      <selection activeCell="C28" sqref="C28"/>
    </sheetView>
  </sheetViews>
  <sheetFormatPr defaultRowHeight="15"/>
  <cols>
    <col min="1" max="1" width="6.85546875" customWidth="1"/>
    <col min="2" max="2" width="13" customWidth="1"/>
    <col min="3" max="3" width="38.28515625" customWidth="1"/>
    <col min="4" max="4" width="6.42578125" customWidth="1"/>
    <col min="5" max="5" width="12.28515625" customWidth="1"/>
    <col min="6" max="6" width="11.140625" customWidth="1"/>
    <col min="7" max="7" width="15.7109375" customWidth="1"/>
  </cols>
  <sheetData>
    <row r="2" spans="1:7">
      <c r="A2" t="s">
        <v>106</v>
      </c>
    </row>
    <row r="4" spans="1:7" ht="57.75" customHeight="1">
      <c r="A4" s="52" t="s">
        <v>108</v>
      </c>
      <c r="B4" s="52"/>
      <c r="C4" s="52"/>
      <c r="D4" s="52"/>
      <c r="E4" s="52"/>
      <c r="F4" s="52"/>
      <c r="G4" s="52"/>
    </row>
    <row r="5" spans="1:7" ht="28.5" customHeight="1"/>
    <row r="6" spans="1:7" ht="25.5">
      <c r="A6" s="2" t="s">
        <v>0</v>
      </c>
      <c r="B6" s="1" t="s">
        <v>1</v>
      </c>
      <c r="C6" s="1" t="s">
        <v>2</v>
      </c>
      <c r="D6" s="1" t="s">
        <v>3</v>
      </c>
      <c r="E6" s="1" t="s">
        <v>64</v>
      </c>
      <c r="F6" s="1" t="s">
        <v>65</v>
      </c>
      <c r="G6" s="1" t="s">
        <v>4</v>
      </c>
    </row>
    <row r="7" spans="1:7" s="5" customFormat="1">
      <c r="A7" s="3" t="s">
        <v>5</v>
      </c>
      <c r="B7" s="59" t="s">
        <v>6</v>
      </c>
      <c r="C7" s="59"/>
      <c r="D7" s="59"/>
      <c r="E7" s="59"/>
      <c r="F7" s="60"/>
      <c r="G7" s="4">
        <f>SUM(G8:G13)</f>
        <v>0</v>
      </c>
    </row>
    <row r="8" spans="1:7" s="9" customFormat="1" ht="25.5">
      <c r="A8" s="7" t="s">
        <v>7</v>
      </c>
      <c r="B8" s="8" t="s">
        <v>70</v>
      </c>
      <c r="C8" s="6" t="s">
        <v>8</v>
      </c>
      <c r="D8" s="8" t="s">
        <v>9</v>
      </c>
      <c r="E8" s="15">
        <v>1</v>
      </c>
      <c r="F8" s="15"/>
      <c r="G8" s="14">
        <f>E8*F8</f>
        <v>0</v>
      </c>
    </row>
    <row r="9" spans="1:7" s="9" customFormat="1" ht="25.5">
      <c r="A9" s="7" t="s">
        <v>10</v>
      </c>
      <c r="B9" s="8" t="s">
        <v>11</v>
      </c>
      <c r="C9" s="6" t="s">
        <v>12</v>
      </c>
      <c r="D9" s="8" t="s">
        <v>9</v>
      </c>
      <c r="E9" s="15">
        <v>1</v>
      </c>
      <c r="F9" s="15"/>
      <c r="G9" s="14">
        <f t="shared" ref="G9:G13" si="0">E9*F9</f>
        <v>0</v>
      </c>
    </row>
    <row r="10" spans="1:7" s="9" customFormat="1" ht="25.5">
      <c r="A10" s="7" t="s">
        <v>13</v>
      </c>
      <c r="B10" s="8" t="s">
        <v>14</v>
      </c>
      <c r="C10" s="6" t="s">
        <v>15</v>
      </c>
      <c r="D10" s="8" t="s">
        <v>9</v>
      </c>
      <c r="E10" s="15">
        <v>25</v>
      </c>
      <c r="F10" s="15"/>
      <c r="G10" s="14">
        <f t="shared" si="0"/>
        <v>0</v>
      </c>
    </row>
    <row r="11" spans="1:7" s="9" customFormat="1" ht="25.5">
      <c r="A11" s="7" t="s">
        <v>16</v>
      </c>
      <c r="B11" s="8" t="s">
        <v>17</v>
      </c>
      <c r="C11" s="6" t="s">
        <v>18</v>
      </c>
      <c r="D11" s="8" t="s">
        <v>19</v>
      </c>
      <c r="E11" s="15">
        <v>12.5</v>
      </c>
      <c r="F11" s="15"/>
      <c r="G11" s="14">
        <f t="shared" si="0"/>
        <v>0</v>
      </c>
    </row>
    <row r="12" spans="1:7" s="9" customFormat="1" ht="38.25">
      <c r="A12" s="7" t="s">
        <v>20</v>
      </c>
      <c r="B12" s="8" t="s">
        <v>21</v>
      </c>
      <c r="C12" s="6" t="s">
        <v>22</v>
      </c>
      <c r="D12" s="8" t="s">
        <v>23</v>
      </c>
      <c r="E12" s="15">
        <v>99.98</v>
      </c>
      <c r="F12" s="15"/>
      <c r="G12" s="14">
        <f t="shared" si="0"/>
        <v>0</v>
      </c>
    </row>
    <row r="13" spans="1:7" s="9" customFormat="1" ht="38.25">
      <c r="A13" s="7" t="s">
        <v>24</v>
      </c>
      <c r="B13" s="8" t="s">
        <v>25</v>
      </c>
      <c r="C13" s="6" t="s">
        <v>26</v>
      </c>
      <c r="D13" s="8" t="s">
        <v>23</v>
      </c>
      <c r="E13" s="15">
        <v>99.98</v>
      </c>
      <c r="F13" s="15"/>
      <c r="G13" s="14">
        <f t="shared" si="0"/>
        <v>0</v>
      </c>
    </row>
    <row r="14" spans="1:7" s="5" customFormat="1" ht="15" customHeight="1">
      <c r="A14" s="3" t="s">
        <v>27</v>
      </c>
      <c r="B14" s="59" t="s">
        <v>28</v>
      </c>
      <c r="C14" s="59"/>
      <c r="D14" s="59"/>
      <c r="E14" s="59"/>
      <c r="F14" s="60"/>
      <c r="G14" s="4">
        <f>SUM(G15:G17)</f>
        <v>0</v>
      </c>
    </row>
    <row r="15" spans="1:7" s="9" customFormat="1" ht="51">
      <c r="A15" s="7" t="s">
        <v>29</v>
      </c>
      <c r="B15" s="8" t="s">
        <v>30</v>
      </c>
      <c r="C15" s="6" t="s">
        <v>31</v>
      </c>
      <c r="D15" s="8" t="s">
        <v>32</v>
      </c>
      <c r="E15" s="15">
        <v>23.18</v>
      </c>
      <c r="F15" s="15"/>
      <c r="G15" s="14">
        <f>E15*F15</f>
        <v>0</v>
      </c>
    </row>
    <row r="16" spans="1:7" s="9" customFormat="1" ht="63.75">
      <c r="A16" s="7" t="s">
        <v>33</v>
      </c>
      <c r="B16" s="8" t="s">
        <v>34</v>
      </c>
      <c r="C16" s="6" t="s">
        <v>66</v>
      </c>
      <c r="D16" s="8" t="s">
        <v>23</v>
      </c>
      <c r="E16" s="15">
        <f>77.27+0.3*37</f>
        <v>88.37</v>
      </c>
      <c r="F16" s="15"/>
      <c r="G16" s="14">
        <f t="shared" ref="G16:G17" si="1">E16*F16</f>
        <v>0</v>
      </c>
    </row>
    <row r="17" spans="1:7" s="9" customFormat="1" ht="38.25">
      <c r="A17" s="7" t="s">
        <v>35</v>
      </c>
      <c r="B17" s="8" t="s">
        <v>36</v>
      </c>
      <c r="C17" s="6" t="s">
        <v>37</v>
      </c>
      <c r="D17" s="8" t="s">
        <v>32</v>
      </c>
      <c r="E17" s="15">
        <v>23.18</v>
      </c>
      <c r="F17" s="15"/>
      <c r="G17" s="14">
        <f t="shared" si="1"/>
        <v>0</v>
      </c>
    </row>
    <row r="18" spans="1:7" s="5" customFormat="1">
      <c r="A18" s="3" t="s">
        <v>38</v>
      </c>
      <c r="B18" s="59" t="s">
        <v>39</v>
      </c>
      <c r="C18" s="59"/>
      <c r="D18" s="59"/>
      <c r="E18" s="59"/>
      <c r="F18" s="60"/>
      <c r="G18" s="4">
        <f>SUM(G19:G25)</f>
        <v>0</v>
      </c>
    </row>
    <row r="19" spans="1:7" s="9" customFormat="1" ht="51">
      <c r="A19" s="7" t="s">
        <v>40</v>
      </c>
      <c r="B19" s="8" t="s">
        <v>11</v>
      </c>
      <c r="C19" s="6" t="s">
        <v>41</v>
      </c>
      <c r="D19" s="8" t="s">
        <v>9</v>
      </c>
      <c r="E19" s="15">
        <v>1</v>
      </c>
      <c r="F19" s="15"/>
      <c r="G19" s="14">
        <f>E19*F19</f>
        <v>0</v>
      </c>
    </row>
    <row r="20" spans="1:7" s="9" customFormat="1" ht="38.25">
      <c r="A20" s="7" t="s">
        <v>42</v>
      </c>
      <c r="B20" s="8" t="s">
        <v>11</v>
      </c>
      <c r="C20" s="6" t="s">
        <v>105</v>
      </c>
      <c r="D20" s="8" t="s">
        <v>9</v>
      </c>
      <c r="E20" s="15">
        <v>1</v>
      </c>
      <c r="F20" s="15"/>
      <c r="G20" s="14">
        <f t="shared" ref="G20:G25" si="2">E20*F20</f>
        <v>0</v>
      </c>
    </row>
    <row r="21" spans="1:7" s="9" customFormat="1" ht="51">
      <c r="A21" s="7" t="s">
        <v>43</v>
      </c>
      <c r="B21" s="8" t="s">
        <v>11</v>
      </c>
      <c r="C21" s="6" t="s">
        <v>44</v>
      </c>
      <c r="D21" s="8" t="s">
        <v>9</v>
      </c>
      <c r="E21" s="15">
        <v>1</v>
      </c>
      <c r="F21" s="15"/>
      <c r="G21" s="14">
        <f t="shared" si="2"/>
        <v>0</v>
      </c>
    </row>
    <row r="22" spans="1:7" s="9" customFormat="1" ht="38.25">
      <c r="A22" s="7" t="s">
        <v>45</v>
      </c>
      <c r="B22" s="8" t="s">
        <v>11</v>
      </c>
      <c r="C22" s="6" t="s">
        <v>46</v>
      </c>
      <c r="D22" s="8" t="s">
        <v>9</v>
      </c>
      <c r="E22" s="15">
        <v>1</v>
      </c>
      <c r="F22" s="15"/>
      <c r="G22" s="14">
        <f t="shared" si="2"/>
        <v>0</v>
      </c>
    </row>
    <row r="23" spans="1:7" s="9" customFormat="1" ht="38.25">
      <c r="A23" s="7" t="s">
        <v>47</v>
      </c>
      <c r="B23" s="8" t="s">
        <v>48</v>
      </c>
      <c r="C23" s="6" t="s">
        <v>49</v>
      </c>
      <c r="D23" s="8" t="s">
        <v>9</v>
      </c>
      <c r="E23" s="15">
        <v>1</v>
      </c>
      <c r="F23" s="15"/>
      <c r="G23" s="14">
        <f t="shared" si="2"/>
        <v>0</v>
      </c>
    </row>
    <row r="24" spans="1:7" s="9" customFormat="1" ht="38.25">
      <c r="A24" s="7" t="s">
        <v>50</v>
      </c>
      <c r="B24" s="8" t="s">
        <v>51</v>
      </c>
      <c r="C24" s="6" t="s">
        <v>52</v>
      </c>
      <c r="D24" s="8" t="s">
        <v>9</v>
      </c>
      <c r="E24" s="15">
        <v>1</v>
      </c>
      <c r="F24" s="15"/>
      <c r="G24" s="14">
        <f t="shared" si="2"/>
        <v>0</v>
      </c>
    </row>
    <row r="25" spans="1:7" s="9" customFormat="1" ht="51">
      <c r="A25" s="7" t="s">
        <v>53</v>
      </c>
      <c r="B25" s="8" t="s">
        <v>11</v>
      </c>
      <c r="C25" s="6" t="s">
        <v>104</v>
      </c>
      <c r="D25" s="8" t="s">
        <v>9</v>
      </c>
      <c r="E25" s="15">
        <v>1</v>
      </c>
      <c r="F25" s="15"/>
      <c r="G25" s="14">
        <f t="shared" si="2"/>
        <v>0</v>
      </c>
    </row>
    <row r="26" spans="1:7" s="5" customFormat="1">
      <c r="A26" s="3" t="s">
        <v>54</v>
      </c>
      <c r="B26" s="59" t="s">
        <v>55</v>
      </c>
      <c r="C26" s="59"/>
      <c r="D26" s="59"/>
      <c r="E26" s="59"/>
      <c r="F26" s="60"/>
      <c r="G26" s="4">
        <f>SUM(G27:G32)</f>
        <v>0</v>
      </c>
    </row>
    <row r="27" spans="1:7" s="9" customFormat="1" ht="25.5">
      <c r="A27" s="7" t="s">
        <v>56</v>
      </c>
      <c r="B27" s="8" t="s">
        <v>11</v>
      </c>
      <c r="C27" s="6" t="s">
        <v>102</v>
      </c>
      <c r="D27" s="8" t="s">
        <v>9</v>
      </c>
      <c r="E27" s="15">
        <v>2</v>
      </c>
      <c r="F27" s="15"/>
      <c r="G27" s="14">
        <f>E27*F27</f>
        <v>0</v>
      </c>
    </row>
    <row r="28" spans="1:7" s="9" customFormat="1" ht="25.5">
      <c r="A28" s="7" t="s">
        <v>57</v>
      </c>
      <c r="B28" s="8" t="s">
        <v>11</v>
      </c>
      <c r="C28" s="6" t="s">
        <v>59</v>
      </c>
      <c r="D28" s="8" t="s">
        <v>9</v>
      </c>
      <c r="E28" s="15">
        <v>1</v>
      </c>
      <c r="F28" s="15"/>
      <c r="G28" s="14">
        <f t="shared" ref="G28:G32" si="3">E28*F28</f>
        <v>0</v>
      </c>
    </row>
    <row r="29" spans="1:7" s="9" customFormat="1" ht="38.25">
      <c r="A29" s="7" t="s">
        <v>58</v>
      </c>
      <c r="B29" s="8" t="s">
        <v>11</v>
      </c>
      <c r="C29" s="6" t="s">
        <v>103</v>
      </c>
      <c r="D29" s="8" t="s">
        <v>9</v>
      </c>
      <c r="E29" s="15">
        <v>1</v>
      </c>
      <c r="F29" s="15"/>
      <c r="G29" s="14">
        <f t="shared" si="3"/>
        <v>0</v>
      </c>
    </row>
    <row r="30" spans="1:7" s="9" customFormat="1" ht="63.75">
      <c r="A30" s="7" t="s">
        <v>60</v>
      </c>
      <c r="B30" s="10" t="s">
        <v>11</v>
      </c>
      <c r="C30" s="11" t="s">
        <v>109</v>
      </c>
      <c r="D30" s="10" t="s">
        <v>9</v>
      </c>
      <c r="E30" s="16">
        <v>1</v>
      </c>
      <c r="F30" s="16"/>
      <c r="G30" s="14">
        <f t="shared" si="3"/>
        <v>0</v>
      </c>
    </row>
    <row r="31" spans="1:7" s="9" customFormat="1" ht="63.75">
      <c r="A31" s="7" t="s">
        <v>61</v>
      </c>
      <c r="B31" s="8" t="s">
        <v>11</v>
      </c>
      <c r="C31" s="6" t="s">
        <v>110</v>
      </c>
      <c r="D31" s="8" t="s">
        <v>9</v>
      </c>
      <c r="E31" s="15">
        <v>1</v>
      </c>
      <c r="F31" s="15"/>
      <c r="G31" s="14">
        <f t="shared" si="3"/>
        <v>0</v>
      </c>
    </row>
    <row r="32" spans="1:7" s="9" customFormat="1" ht="25.5">
      <c r="A32" s="7" t="s">
        <v>62</v>
      </c>
      <c r="B32" s="10" t="s">
        <v>11</v>
      </c>
      <c r="C32" s="11" t="s">
        <v>63</v>
      </c>
      <c r="D32" s="10" t="s">
        <v>9</v>
      </c>
      <c r="E32" s="16">
        <v>3</v>
      </c>
      <c r="F32" s="16"/>
      <c r="G32" s="14">
        <f t="shared" si="3"/>
        <v>0</v>
      </c>
    </row>
    <row r="33" spans="1:7" s="12" customFormat="1" ht="15" customHeight="1">
      <c r="A33" s="53" t="s">
        <v>67</v>
      </c>
      <c r="B33" s="54"/>
      <c r="C33" s="54"/>
      <c r="D33" s="54"/>
      <c r="E33" s="54"/>
      <c r="F33" s="55"/>
      <c r="G33" s="13">
        <f>G7+G14+G18+G26</f>
        <v>0</v>
      </c>
    </row>
    <row r="34" spans="1:7" s="12" customFormat="1" ht="15" customHeight="1">
      <c r="A34" s="56" t="s">
        <v>68</v>
      </c>
      <c r="B34" s="57"/>
      <c r="C34" s="57"/>
      <c r="D34" s="57"/>
      <c r="E34" s="57"/>
      <c r="F34" s="58"/>
      <c r="G34" s="13">
        <f>G33*23%</f>
        <v>0</v>
      </c>
    </row>
    <row r="35" spans="1:7" s="12" customFormat="1" ht="15" customHeight="1">
      <c r="A35" s="56" t="s">
        <v>69</v>
      </c>
      <c r="B35" s="57"/>
      <c r="C35" s="57"/>
      <c r="D35" s="57"/>
      <c r="E35" s="57"/>
      <c r="F35" s="58"/>
      <c r="G35" s="13">
        <f>G33+G34</f>
        <v>0</v>
      </c>
    </row>
  </sheetData>
  <mergeCells count="8">
    <mergeCell ref="A4:G4"/>
    <mergeCell ref="A33:F33"/>
    <mergeCell ref="A34:F34"/>
    <mergeCell ref="A35:F35"/>
    <mergeCell ref="B7:F7"/>
    <mergeCell ref="B14:F14"/>
    <mergeCell ref="B18:F18"/>
    <mergeCell ref="B26:F26"/>
  </mergeCells>
  <phoneticPr fontId="26" type="noConversion"/>
  <pageMargins left="1" right="0.5" top="0.38999998569488498" bottom="0.3899999856948849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Podsumowanie koszt</vt:lpstr>
      <vt:lpstr>ZZK</vt:lpstr>
      <vt:lpstr>'Podsumowanie koszt'!Obszar_wydruku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Bethke</dc:creator>
  <cp:lastModifiedBy>Dorota Bethke</cp:lastModifiedBy>
  <cp:lastPrinted>2020-09-07T11:37:00Z</cp:lastPrinted>
  <dcterms:created xsi:type="dcterms:W3CDTF">2020-09-03T11:51:06Z</dcterms:created>
  <dcterms:modified xsi:type="dcterms:W3CDTF">2020-09-07T12:12:21Z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19.2.7.0</vt:lpwstr>
  </property>
</Properties>
</file>