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stanczak\Documents\1_RRI\2_BUDOWY REALIZOWANE\1_Osiedle Leśne\PRZETARGI\Przetarg_Łąkowa\koszty\"/>
    </mc:Choice>
  </mc:AlternateContent>
  <bookViews>
    <workbookView xWindow="0" yWindow="0" windowWidth="24000" windowHeight="9345"/>
  </bookViews>
  <sheets>
    <sheet name="ul. Łąkowa" sheetId="5" r:id="rId1"/>
  </sheets>
  <definedNames>
    <definedName name="_xlnm.Print_Titles" localSheetId="0">'ul. Łąkowa'!$21:$21</definedName>
  </definedNames>
  <calcPr calcId="152511" fullPrecision="0"/>
</workbook>
</file>

<file path=xl/calcChain.xml><?xml version="1.0" encoding="utf-8"?>
<calcChain xmlns="http://schemas.openxmlformats.org/spreadsheetml/2006/main">
  <c r="G133" i="5" l="1"/>
  <c r="G131" i="5"/>
  <c r="G130" i="5"/>
  <c r="G128" i="5"/>
  <c r="G127" i="5"/>
  <c r="G126" i="5"/>
  <c r="G125" i="5"/>
  <c r="G118" i="5"/>
  <c r="G117" i="5"/>
  <c r="G115" i="5"/>
  <c r="G114" i="5"/>
  <c r="G113" i="5"/>
  <c r="G112" i="5"/>
  <c r="G111" i="5"/>
  <c r="G110" i="5"/>
  <c r="G109" i="5"/>
  <c r="G108" i="5"/>
  <c r="G107" i="5"/>
  <c r="G106" i="5"/>
  <c r="G105" i="5"/>
  <c r="G103" i="5"/>
  <c r="G102" i="5"/>
  <c r="G101" i="5"/>
  <c r="G100" i="5"/>
  <c r="G99" i="5"/>
  <c r="G98" i="5"/>
  <c r="G97" i="5"/>
  <c r="G94" i="5"/>
  <c r="G93" i="5"/>
  <c r="G92" i="5"/>
  <c r="G91" i="5"/>
  <c r="G90" i="5"/>
  <c r="G89" i="5"/>
  <c r="G88" i="5"/>
  <c r="G86" i="5"/>
  <c r="G85" i="5"/>
  <c r="G84" i="5"/>
  <c r="G83" i="5"/>
  <c r="G81" i="5"/>
  <c r="G80" i="5"/>
  <c r="G79" i="5"/>
  <c r="G78" i="5"/>
  <c r="G77" i="5"/>
  <c r="G76" i="5"/>
  <c r="G74" i="5"/>
  <c r="G73" i="5"/>
  <c r="G72" i="5"/>
  <c r="G71" i="5"/>
  <c r="G70" i="5"/>
  <c r="G69" i="5"/>
  <c r="G68" i="5"/>
  <c r="G67" i="5"/>
  <c r="G66" i="5"/>
  <c r="G65" i="5"/>
  <c r="G63" i="5"/>
  <c r="G62" i="5"/>
  <c r="G61" i="5"/>
  <c r="G59" i="5"/>
  <c r="G58" i="5"/>
  <c r="G57" i="5"/>
  <c r="G56" i="5"/>
  <c r="G54" i="5"/>
  <c r="G53" i="5"/>
  <c r="G52" i="5"/>
  <c r="G51" i="5"/>
  <c r="G49" i="5"/>
  <c r="G48" i="5"/>
  <c r="G47" i="5"/>
  <c r="G46" i="5"/>
  <c r="G45" i="5"/>
  <c r="G44" i="5"/>
  <c r="G43" i="5"/>
  <c r="G42" i="5"/>
  <c r="G41" i="5"/>
  <c r="G40" i="5"/>
  <c r="G39" i="5"/>
  <c r="G38" i="5"/>
  <c r="G36" i="5"/>
  <c r="G35" i="5"/>
  <c r="G34" i="5"/>
  <c r="G33" i="5"/>
  <c r="G32" i="5"/>
  <c r="G31" i="5"/>
  <c r="G30" i="5"/>
  <c r="G29" i="5"/>
  <c r="G27" i="5"/>
  <c r="G26" i="5"/>
  <c r="G24" i="5"/>
  <c r="G134" i="5" l="1"/>
  <c r="G135" i="5" s="1"/>
  <c r="G136" i="5" s="1"/>
  <c r="G137" i="5"/>
  <c r="G138" i="5" s="1"/>
  <c r="G139" i="5" s="1"/>
  <c r="G119" i="5"/>
  <c r="G120" i="5" l="1"/>
  <c r="G121" i="5" s="1"/>
</calcChain>
</file>

<file path=xl/sharedStrings.xml><?xml version="1.0" encoding="utf-8"?>
<sst xmlns="http://schemas.openxmlformats.org/spreadsheetml/2006/main" count="430" uniqueCount="278">
  <si>
    <t>Lp.</t>
  </si>
  <si>
    <t>j.m.</t>
  </si>
  <si>
    <t>1</t>
  </si>
  <si>
    <t>Roboty pomiarowe</t>
  </si>
  <si>
    <t>Odtworzenie trasy i punktów wysokościowych</t>
  </si>
  <si>
    <t>km</t>
  </si>
  <si>
    <t>2</t>
  </si>
  <si>
    <t>Roboty rozbiórkowe</t>
  </si>
  <si>
    <t>m</t>
  </si>
  <si>
    <t>m3</t>
  </si>
  <si>
    <t>m2</t>
  </si>
  <si>
    <t>Załadunek elementów pozyskanych z rozbiórki wraz z transportem na odległość do 10 km i kosztami utylizacji</t>
  </si>
  <si>
    <t>3</t>
  </si>
  <si>
    <t>Elementy ulicy</t>
  </si>
  <si>
    <t>Opornik betonowy o wymiarach 12x25cm na podsypce c-p 1:4 gr.3cm</t>
  </si>
  <si>
    <t>Ława z betonu C12/15 z oporem pod opornik betonowy (0,063m2)</t>
  </si>
  <si>
    <t>Krawężnik betonowy najazdowy o wymiarach 15x22cm na podsypce c-p 1:4 gr.3cm</t>
  </si>
  <si>
    <t>Ława z betonu C12/15 z oporem pod krawężnik najazdowy betonowy (0,066m2)</t>
  </si>
  <si>
    <t>Krawężnik betonowy wystający o wymiarach 15x30cm na podsypce c-p 1:4 gr.3cm</t>
  </si>
  <si>
    <t>Ława z betonu C12/15 z oporem pod krawężnik wystający betonowy (0,072m2)</t>
  </si>
  <si>
    <t>Ława z betonu C8/10 z oporem pod obrzeże betonowe (0,036m2)</t>
  </si>
  <si>
    <t>Profilowanie i zagęszczanie podłoża w gr. kat. I-IV</t>
  </si>
  <si>
    <t>Warstwa ulepszonego podłoża -warstwa odsączająca z piasku średniego k10&gt;8m/dobę, gr. zmienna</t>
  </si>
  <si>
    <t>Podbudowa zasadnicza z mieszanki niezwiązanej C90/3 o uziarn. 0/31,5mm gr. 20cm</t>
  </si>
  <si>
    <t>Oczyszczenie mechaniczne nawierzchni drogowych nieulepszonych</t>
  </si>
  <si>
    <t>Skropienie emulsją asfaltową nawierzchni drogowych nieulepszonych C60B5ZM w ilości 0,7-0,9kg/m2</t>
  </si>
  <si>
    <t>Oczyszczenie mechaniczne nawierzchni drogowych ulepszonych</t>
  </si>
  <si>
    <t>Skropienie emulsją asfaltową nawierzchni drogowych ulepszonych C60B3ZM w ilości 0,3-0,5kg/m2</t>
  </si>
  <si>
    <t>Zjazdy z kostki betonowej</t>
  </si>
  <si>
    <t>Warstwa ulepszonego podłoża -warstwa odsączająca z piasku średniego k10&gt;8m/dobę, gr. 15cm</t>
  </si>
  <si>
    <t>Podbudowa zasadnicza z mieszanki niezwiązanej C90/3 o uziarn. 0/31,5mm gr. 15cm</t>
  </si>
  <si>
    <t>Nawierzchnia z kostki betonowej z fazą typu "kość" koloru grafitowego gr. 8cm na podsypce cementowo piaskowej 1:4 gr. 3cm</t>
  </si>
  <si>
    <t>Chodniki i dojścia do posesji z kostki betonowej</t>
  </si>
  <si>
    <t>Podbudowa z gruzu betonowego sortowanego  0-32 mm stab. mech. gr. 10 cm</t>
  </si>
  <si>
    <t>Nawierzchnia chodnika z kostki betonowej z fazą typu "cegła" koloru szarego gr.8 cm na podsypce cementowo-piaskowej 1:4 gr. 3cm z wypełnieniem spoin piaskiem</t>
  </si>
  <si>
    <t>Podbudowa pomocnicza z mieszanki związanej spoiwem hydraulicznym C1,5/2&lt;4MPa gr. 10cm</t>
  </si>
  <si>
    <t>Podbudowa zasadnicza z mieszanki niezwiązanej C90/3 o uziarn. 0/31,5mm gr. 11cm (w śladzie zjazdów)</t>
  </si>
  <si>
    <t>Warstwa wiążąca z betonu asfaltowego AC 16W gr. 4cm (w śladzie zjazdów)</t>
  </si>
  <si>
    <t>Warstwa ścieralna z betonu asfaltowego AC 8S gr. 4cm</t>
  </si>
  <si>
    <t>Roboty ziemne</t>
  </si>
  <si>
    <t>Usunięcie warstwy ziemi urodzajnej gr. ok. 10cm z wywiezieniem nadmiaru gruntu na odległość do 10 km</t>
  </si>
  <si>
    <t>Wykonanie wykopów gruntach nieskalistych, kat. I-IV</t>
  </si>
  <si>
    <t>Wykonanie nasypów z materiału dowiezionego z dokopu</t>
  </si>
  <si>
    <t>Załadunek z wywiezieniem nadmiaru gruntu z wykopów na odległość do 10 km</t>
  </si>
  <si>
    <t>Inne</t>
  </si>
  <si>
    <t>Regulacja wysokościowa studni kanalizacyjnych sanitarnych z uzupełnieniem płytami odciążającymi</t>
  </si>
  <si>
    <t>szt.</t>
  </si>
  <si>
    <t>Wykonanie trawników na warstwie gleby urodzajnej gr. 10cm</t>
  </si>
  <si>
    <t>Etapowanie- warstwa ulepszonego podłoża -warstwa odsączająca z piasku średniego k10&gt;8m/dobę, gr. 20cm</t>
  </si>
  <si>
    <t>kpl.</t>
  </si>
  <si>
    <t>Wykonanie projektu powykonawczego wraz z inwentaryzacją geodezyjną</t>
  </si>
  <si>
    <t>Podstawa</t>
  </si>
  <si>
    <t>Opis</t>
  </si>
  <si>
    <t>Ilość</t>
  </si>
  <si>
    <t>Cena</t>
  </si>
  <si>
    <t>Wartość</t>
  </si>
  <si>
    <t>KNR 2-01 0119-03</t>
  </si>
  <si>
    <t>KNR AT-06 0104-02</t>
  </si>
  <si>
    <t>KNR 2-31 0403-05</t>
  </si>
  <si>
    <t>KNR 2-31 0402-04</t>
  </si>
  <si>
    <t>KNR 2-31 0403-03</t>
  </si>
  <si>
    <t>KNR 2-31 0407-05</t>
  </si>
  <si>
    <t>KNR 2-31 0103-04</t>
  </si>
  <si>
    <t>KNR 2-31 0104-01 0104-02</t>
  </si>
  <si>
    <t>KNR 2-31 0114-05 0114-06</t>
  </si>
  <si>
    <t>KNR 2-31 1004-04</t>
  </si>
  <si>
    <t>KNR 2-31 1004-07</t>
  </si>
  <si>
    <t>KNR 2-31 0310-01 0310-02</t>
  </si>
  <si>
    <t>KNR 2-31 1004-06</t>
  </si>
  <si>
    <t>KNR 2-31 0310-05 0310-06</t>
  </si>
  <si>
    <t>KNR 2-31 0114-05</t>
  </si>
  <si>
    <t>KNR 2-31 0511-03</t>
  </si>
  <si>
    <t>KNR 2-31 0114-07 0114-08</t>
  </si>
  <si>
    <t>KNNR 6 0109-01</t>
  </si>
  <si>
    <t>KNR 2-31 0310-01</t>
  </si>
  <si>
    <t>KNR 2-01 0126-01</t>
  </si>
  <si>
    <t>KNR 2-01 0203-01 0214-03</t>
  </si>
  <si>
    <t>KNR 2-01 0235-01 z.sz. 2.5.2. 9907</t>
  </si>
  <si>
    <t>KNR 2-31 1406-03</t>
  </si>
  <si>
    <t>KNR 2-01 0510-01 + KNR 2-01 0505-01 0510-02</t>
  </si>
  <si>
    <t>KNR 2-31 0204-05</t>
  </si>
  <si>
    <t>Jezdnia z kostki</t>
  </si>
  <si>
    <t>Nawierzchnia z kostki betonowej z fazą typu "kość" koloru szarego gr. 8cm na podsypce cementowo piaskowej 1:4 gr. 4cm</t>
  </si>
  <si>
    <t>Etapowanie - krawężnik betonowy na płask o wymiarach 15x30cm na podsypce c-p 1:4 gr.3cm</t>
  </si>
  <si>
    <t>Etapowanie- ława z betonu C12/15 z oporem pod krawężnik betonowy na płask (0,0825m2)</t>
  </si>
  <si>
    <t>Roboty ziemne i towarzyszące</t>
  </si>
  <si>
    <t>KNR-W 2-01 0802-02</t>
  </si>
  <si>
    <t>Wykopy z zasypaniem, wykonywane w gruncie kat. III, o ścianach zabezpieczonych obudową OW WRONKI - typ boksowy, przy głębokości do 2,50 m; szerokość wykopu 1,0-2,0 m</t>
  </si>
  <si>
    <t>KNR-W 2-01 0808-02</t>
  </si>
  <si>
    <t>Wykopy z zasypaniem, wykonywane w gruncie kat. III, o ścianach zabezpieczonych obudową OW WRONKI - typ słupowy, przy głębokości do 4,80 m; szerokość wykopu 1,0-2,0 m</t>
  </si>
  <si>
    <t>KNNR 1 0605-01</t>
  </si>
  <si>
    <t>Igłofiltry o średnicy do 50 mm wpłukiwane w grunt bezpośrednio bez opsypki do głębokości 4 m.</t>
  </si>
  <si>
    <t>KNNR 1 0605-02</t>
  </si>
  <si>
    <t>Igłofiltry o średnicy do 50 mm wpłukiwane w grunt bezpośrednio bez obsypki do głębokości 6 m.</t>
  </si>
  <si>
    <t>kalkulacja indywidualna</t>
  </si>
  <si>
    <t>Praca zestawu igłofiltrów</t>
  </si>
  <si>
    <t>m-g</t>
  </si>
  <si>
    <t>Wykonanie przepustow dwudzielnych typu "AROT" na kablach</t>
  </si>
  <si>
    <t>szt</t>
  </si>
  <si>
    <t>Roboty montażowe</t>
  </si>
  <si>
    <t>KNNR 4 1308-03 adapt.</t>
  </si>
  <si>
    <t>Kanały z rur PP SN8 o śr. 200 mm</t>
  </si>
  <si>
    <t>KNNR 4 1307-04 adapt.</t>
  </si>
  <si>
    <t>Kanały z rur polietylenowych o śr. nom. 500 mm łączonych na uszczelkę</t>
  </si>
  <si>
    <t>KNNR 11 0406-05 adapt.</t>
  </si>
  <si>
    <t>Studzienki kanalizacyjne z gotowych elementów z tworzyw sztucznych o śr. 1200 mm</t>
  </si>
  <si>
    <t>KNNR 4 1423-06</t>
  </si>
  <si>
    <t>Kominy włazowe z kręgów betonowych - pokrywa nastudzienna z pierścieniem odciążającym i włazem o śr.1400/600 mm</t>
  </si>
  <si>
    <t>KNNR 4 1430-01 adapt.</t>
  </si>
  <si>
    <t>Wykonanie różnych elementów drobnowymiarowych o objętości do 1.5 m3 - elementy betonowe - dociążenie studni B-10</t>
  </si>
  <si>
    <t>Wykonanie pionowej rury spadowej śr. 300,200,160  przy studniach kaskadowych z obetonowaniem kaskad</t>
  </si>
  <si>
    <t>KNNR 4 1424-02</t>
  </si>
  <si>
    <t>Studzienki ściekowe uliczne betonowe o śr.500 mm z osadnikiem bez syfonu - wpusty proste D-400</t>
  </si>
  <si>
    <t>KNNR 6 1305-03 adapt.</t>
  </si>
  <si>
    <t>Regulacja pionowa studzienek dla urządzeń podziemnych przy objętości betonu w jednym miejscu od 0.2 do 0.3 m3</t>
  </si>
  <si>
    <t>TPSA 40/301/2</t>
  </si>
  <si>
    <t>Budowa studni kablowych prefabrykowanych rozdzielczych SKR, typ SKR-1, grunt kategorii III</t>
  </si>
  <si>
    <t>TPSA 40/102/1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</si>
  <si>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</si>
  <si>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</si>
  <si>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</si>
  <si>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</si>
  <si>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</si>
  <si>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</si>
  <si>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</si>
  <si>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</si>
  <si>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</si>
  <si>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</si>
  <si>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3.1</t>
  </si>
  <si>
    <t>3.2</t>
  </si>
  <si>
    <t>4.1</t>
  </si>
  <si>
    <t>4.2</t>
  </si>
  <si>
    <t>5.1</t>
  </si>
  <si>
    <t>5.2</t>
  </si>
  <si>
    <t>5.3</t>
  </si>
  <si>
    <t>KNR-W 2-01 0207-05</t>
  </si>
  <si>
    <t>Roboty ziemne wykonywane koparkami przedsiębiernymi 0.40 m3 w ziemi kat. I-III uprzednio zmagazynowanej w hałdach z transportem urobku samochodami samowyładowczymi na odległość do 1 km - wywóz torfu</t>
  </si>
  <si>
    <t>KNNR 4 1307-05 adapt.</t>
  </si>
  <si>
    <t>KNR 2-31 0816-04</t>
  </si>
  <si>
    <t>Rozebranie istniejącego przepustu pod ul. Łąkową wraz ze ściankami czołowymi</t>
  </si>
  <si>
    <t>Jezdnia bitumiczna KR3</t>
  </si>
  <si>
    <t>KNR 2-31 0110-01 0110-02</t>
  </si>
  <si>
    <t>Skropienie emulsją asfaltową nawierzchni drogowych ulepszonych C60B3ZM w ilości 0,5-0,7kg/m2</t>
  </si>
  <si>
    <t>Warstwa wiążąca z betonu asfaltowego AC16W KR3 gr. 5cm</t>
  </si>
  <si>
    <t>Warstwa ścieralna z betonu asfaltowego AC11S KR3 gr. 4cm</t>
  </si>
  <si>
    <t>KNR 2-31 0605-08</t>
  </si>
  <si>
    <t>Rura przepustu stalowa spiralnie karbowana o średnicy fi 800mm</t>
  </si>
  <si>
    <t>Profilowanie i zagęszczanie podłoża w gr. kat. I-IV w śladzie przepustu</t>
  </si>
  <si>
    <t>KNR 2-31 0605-01</t>
  </si>
  <si>
    <t>Fundament kruszywowy z mieszanki żwirowo-piaskowej gr. 30cm</t>
  </si>
  <si>
    <t>Profilowanie i zagęszczanie dna i skarp rowu po obu stronach przepustu na łacznej długości 25,96m (7,53+18,43)</t>
  </si>
  <si>
    <t>KNNR 6 0205-02</t>
  </si>
  <si>
    <t>Zabruk dna rowów z kamienia polnego gr. ok 10cm na długości 25,96m i szerokości 1,3m</t>
  </si>
  <si>
    <t>Umocnienie skarp wlotu i wylotu przepustu narzutem kamienym gr. ok 10cm</t>
  </si>
  <si>
    <t>Kanały z rur polietylenowych o śr. nom. 600 mm łączonych na uszczelkę</t>
  </si>
  <si>
    <t>Znaki pionowe</t>
  </si>
  <si>
    <t>KNNR 6 0702-04</t>
  </si>
  <si>
    <t>Wykonanie oznakowania pionowego wielkości małe</t>
  </si>
  <si>
    <t>Wykonanie oznakowania pionowego - tablice B43, B44</t>
  </si>
  <si>
    <t>Wykonanie oznakowania pionowego - tabliczki T0, T1, T3a, T6a, T29</t>
  </si>
  <si>
    <t>Znaki poziome</t>
  </si>
  <si>
    <t>KNNR 6 0705-02</t>
  </si>
  <si>
    <t>KNR AT-04 0203-03</t>
  </si>
  <si>
    <t>Urządzenia BRD</t>
  </si>
  <si>
    <t>Wykonanie oznakowania pionowego - tablica F-6</t>
  </si>
  <si>
    <t>Podatek VAT</t>
  </si>
  <si>
    <t>Razem brutto</t>
  </si>
  <si>
    <t xml:space="preserve">Ceny jednostkowe lub kwoty ryczałtowe Robót muszą obejmować: </t>
  </si>
  <si>
    <t xml:space="preserve"> Zamawiający nie odpowiada za prawidłowość formuł w pliku EXCEL  Wykonawca jest zobowiązany do ich sprawdzenia.</t>
  </si>
  <si>
    <t>Zadanie:</t>
  </si>
  <si>
    <t>Zamwiający: Gmina Solec Kujawski</t>
  </si>
  <si>
    <t>Wykonawca: …………………………………………………………………..</t>
  </si>
  <si>
    <t>podpis upoważnionego przedstawiciela Wykonawcy</t>
  </si>
  <si>
    <r>
      <t>-  </t>
    </r>
    <r>
      <rPr>
        <sz val="10"/>
        <color rgb="FF000000"/>
        <rFont val="Calibri"/>
        <family val="2"/>
        <charset val="238"/>
      </rPr>
      <t xml:space="preserve">robociznę bezpośrednią wraz z kosztami towarzyszącymi, </t>
    </r>
  </si>
  <si>
    <r>
      <t xml:space="preserve">-  </t>
    </r>
    <r>
      <rPr>
        <sz val="10"/>
        <color rgb="FF000000"/>
        <rFont val="Calibri"/>
        <family val="2"/>
        <charset val="238"/>
      </rPr>
      <t xml:space="preserve">wartość użytych materiałów wraz z kosztami zakupu, magazynowania, ewentualnych ubytków i transportu na teren budowy, </t>
    </r>
  </si>
  <si>
    <r>
      <t xml:space="preserve">-  </t>
    </r>
    <r>
      <rPr>
        <sz val="10"/>
        <color rgb="FF000000"/>
        <rFont val="Calibri"/>
        <family val="2"/>
        <charset val="238"/>
      </rPr>
      <t xml:space="preserve">wartość pracy sprzętu wraz z kosztami towarzyszącymi, </t>
    </r>
  </si>
  <si>
    <r>
      <t>-  </t>
    </r>
    <r>
      <rPr>
        <sz val="10"/>
        <color rgb="FF000000"/>
        <rFont val="Calibri"/>
        <family val="2"/>
        <charset val="238"/>
      </rPr>
      <t xml:space="preserve">koszty pośrednie, zysk kalkulacyjny i ryzyko, </t>
    </r>
  </si>
  <si>
    <r>
      <t xml:space="preserve">-  </t>
    </r>
    <r>
      <rPr>
        <sz val="10"/>
        <color rgb="FF000000"/>
        <rFont val="Calibri"/>
        <family val="2"/>
        <charset val="238"/>
      </rPr>
      <t xml:space="preserve">podatki obliczone zgodnie z obowiązującymi przepisami. </t>
    </r>
  </si>
  <si>
    <t>……………………………</t>
  </si>
  <si>
    <t>Data: …………………………</t>
  </si>
  <si>
    <t>Obrzeże betonowe o wymiarach 8x30cm na podsypce c-p 1:4 gr.3cm</t>
  </si>
  <si>
    <t>Warstwa podbudowy z betonu asfaltowego AC22P KR3 gr. 7cm</t>
  </si>
  <si>
    <t>Przepusty</t>
  </si>
  <si>
    <t>Nawierzchnia z tłucznia kamiennego - warstwa górna z tłucznia - grubość po zagęszczeniu 7 cm</t>
  </si>
  <si>
    <t>KNNR 4 1201-02</t>
  </si>
  <si>
    <t>Wykonanie przecisków jednostopniowych o dług.do 20 m rurami o śr.nominalnej 813 mm w gruntach kat.III-IV</t>
  </si>
  <si>
    <t>KNNR 4 1209-02 adapt.</t>
  </si>
  <si>
    <t>Przeciąganie rurociągów przewodowych PEHD o śr.nominalnej 600 mm w rurach ochronnych</t>
  </si>
  <si>
    <t>Budowa kanalizacji kablowej pierwotnej z rur z tworzyw sztucznych w wykopie wykonanym mechanicznie w gruncie kategorii III, 1 warstwa i 1 otwór w ciągu kanalizacji, 1 rura w warstwie</t>
  </si>
  <si>
    <t>Wykonanie oznakowania poziomego cienkowarstwowego 1. linie:     - P-10 przejście dla pieszych szerokości 2,5m - 6,88m2     - P-11 Przejazd dla rowerzystów - 6,0m2     - P-14 Linia warunkowego zatrzymania złożona z prostokątów - 1,5m2 2. znaki uzupełniające:     - P-23 Rower - 4,63m2</t>
  </si>
  <si>
    <t>Wykonanie oznakowania poziomego chemoutwardzalnego grubowarstwowego (gr. min. 3mm) - P-4 Linia podwójna ciągła - 14,4m2 - P-14 Linia warunkowego zatrzymania złożona z prostokątów - 2,25m2 - P-1e Linie pojedyncza przerywana -prowadząca szeroka - 0,96m2</t>
  </si>
  <si>
    <t>KNR 2-31 0701-01</t>
  </si>
  <si>
    <t>Bariera ochronna U-11a wysokoć 120 cm</t>
  </si>
  <si>
    <t>1.</t>
  </si>
  <si>
    <t>2.</t>
  </si>
  <si>
    <t>3.</t>
  </si>
  <si>
    <t>3.3</t>
  </si>
  <si>
    <t>3.4</t>
  </si>
  <si>
    <t>3.5</t>
  </si>
  <si>
    <t>3.6</t>
  </si>
  <si>
    <t>3.7</t>
  </si>
  <si>
    <t>3.8</t>
  </si>
  <si>
    <t>4.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</si>
  <si>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</si>
  <si>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</si>
  <si>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</si>
  <si>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</si>
  <si>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</si>
  <si>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</si>
  <si>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</si>
  <si>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</si>
  <si>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</si>
  <si>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</si>
  <si>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5.</t>
  </si>
  <si>
    <t>5.4</t>
  </si>
  <si>
    <t>6.</t>
  </si>
  <si>
    <t>6.1</t>
  </si>
  <si>
    <t>6.2</t>
  </si>
  <si>
    <t>6.3</t>
  </si>
  <si>
    <t>6.4</t>
  </si>
  <si>
    <t>7.</t>
  </si>
  <si>
    <t>7.1</t>
  </si>
  <si>
    <t>7.2</t>
  </si>
  <si>
    <t>7.3</t>
  </si>
  <si>
    <t>8.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</si>
  <si>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</si>
  <si>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</si>
  <si>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</si>
  <si>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</si>
  <si>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</si>
  <si>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</si>
  <si>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</si>
  <si>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</si>
  <si>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</si>
  <si>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</si>
  <si>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Ścieżki rowerowe  bitumiczne</t>
  </si>
  <si>
    <t>9.</t>
  </si>
  <si>
    <t>9.1</t>
  </si>
  <si>
    <t>9.2</t>
  </si>
  <si>
    <t>9.3</t>
  </si>
  <si>
    <t>9.4</t>
  </si>
  <si>
    <t>9.5</t>
  </si>
  <si>
    <t>9.6</t>
  </si>
  <si>
    <t>10.</t>
  </si>
  <si>
    <t>10.1</t>
  </si>
  <si>
    <t>10.2</t>
  </si>
  <si>
    <t>10.3</t>
  </si>
  <si>
    <t>10.4</t>
  </si>
  <si>
    <t>11.</t>
  </si>
  <si>
    <t>11.1</t>
  </si>
  <si>
    <t>11.2</t>
  </si>
  <si>
    <t>11.3</t>
  </si>
  <si>
    <t>11.4</t>
  </si>
  <si>
    <t>11.5</t>
  </si>
  <si>
    <t>11.6</t>
  </si>
  <si>
    <t>11.7</t>
  </si>
  <si>
    <t>I. Budowa nawierzchni ul.Łąkowej</t>
  </si>
  <si>
    <t>II. Odwodnienie nawierzchni dróg - ul. Łąkowa</t>
  </si>
  <si>
    <t>2.4</t>
  </si>
  <si>
    <t>2.5</t>
  </si>
  <si>
    <t>2.6</t>
  </si>
  <si>
    <t>2.7</t>
  </si>
  <si>
    <t>2.8</t>
  </si>
  <si>
    <t>2.9</t>
  </si>
  <si>
    <t>2.10</t>
  </si>
  <si>
    <t>2.11</t>
  </si>
  <si>
    <t>III. Budowa kanału technologicznego</t>
  </si>
  <si>
    <t>Razem "A. Budowa ul. Łąkowej" netto</t>
  </si>
  <si>
    <t>B. Stała organizacja ruchu - ul. Łąkowa</t>
  </si>
  <si>
    <t>A. Budowa ul. Łąkowej</t>
  </si>
  <si>
    <t>Razem "B. Stała organizacji ruchu - ul. Łąkowa" netto</t>
  </si>
  <si>
    <t>ŁĄCZNIE wycena netto</t>
  </si>
  <si>
    <t>ŁĄCZNIE wycena  brutto</t>
  </si>
  <si>
    <t>Budowa drogi gminnej nr 051043C - ul. Łąkowa - o długości 257,00 m od km 0+022 do km 0+279 w Solcu Kujawskim</t>
  </si>
  <si>
    <t>Nr sprawy: WIPP.ZP.271.2.2020</t>
  </si>
  <si>
    <t xml:space="preserve">Zbiorcze Zestawienie Kosztów (ZZK) sporządzić , wyceniając  pozycje kosztorysowe poniżej.  
Wykonawca ma prawo do zmiany podstaw wyceny poszczególnych pozycji w ZZK, podane podstawy mają charakter przykładowy.
Dla pozycji kosztorysowych wycenionych w częściach B tabeli Zbiorczego Zestawienia Kosztów podstawą płatności będzie iloczyn ilości rzeczywiście wykonanych robót potwierdzonych przez Inspektora Nadzoru i zatwierdzonych przez Zamwiającego oraz cen jednostkowych tych robót podanaych przez Wykonawcę w danej pozycji ZZK. 
Cena jednostkowa lub kwota ryczałtowa pozycji kosztorysowej winna uwzględniać wszystkie czynności, wymagania i badania składające się na jej wykonanie, określone dla tej roboty w Specyfikacjach Technicznych Wykonania i Odbioru Robót i w Dokumentacji Projektowej. </t>
  </si>
  <si>
    <t>Do cen jednostkowych nie należy wliczać podatku VAT.</t>
  </si>
  <si>
    <t>ZBIORCZE ZESTAWIENIE KOSZTÓW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</si>
</sst>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0.00"/>
    <numFmt numFmtId="165" formatCode="#0.000"/>
    <numFmt numFmtId="166" formatCode="#\ ##0.00"/>
    <numFmt numFmtId="167" formatCode="#\ ##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rgb="FF000000"/>
      <name val="Microsoft Sans Serif"/>
      <family val="2"/>
      <charset val="238"/>
    </font>
    <font>
      <b/>
      <sz val="9"/>
      <color rgb="FF000000"/>
      <name val="Microsoft Sans Serif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Microsoft Sans Serif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</font>
    <font>
      <sz val="8"/>
      <color rgb="FF000000"/>
      <name val="Microsoft Sans Serif"/>
      <family val="2"/>
      <charset val="238"/>
    </font>
    <font>
      <sz val="8"/>
      <color theme="1"/>
      <name val="Calibri"/>
      <family val="2"/>
      <scheme val="minor"/>
    </font>
    <font>
      <b/>
      <sz val="8"/>
      <color rgb="FF000000"/>
      <name val="Microsoft Sans Serif"/>
      <family val="2"/>
      <charset val="238"/>
    </font>
    <font>
      <b/>
      <sz val="9"/>
      <color rgb="FF000000"/>
      <name val="Microsoft Sans Serif"/>
    </font>
    <font>
      <sz val="9"/>
      <color rgb="FF000000"/>
      <name val="Microsoft Sans Serif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1" xfId="0" applyBorder="1"/>
    <xf numFmtId="0" fontId="3" fillId="0" borderId="1" xfId="0" applyNumberFormat="1" applyFont="1" applyBorder="1" applyAlignment="1">
      <alignment horizontal="center" vertical="center" wrapText="1" shrinkToFit="1" readingOrder="1"/>
    </xf>
    <xf numFmtId="49" fontId="2" fillId="0" borderId="1" xfId="0" applyNumberFormat="1" applyFont="1" applyBorder="1" applyAlignment="1">
      <alignment horizontal="center" vertical="top" wrapText="1" shrinkToFit="1" readingOrder="1"/>
    </xf>
    <xf numFmtId="0" fontId="0" fillId="0" borderId="0" xfId="0" applyBorder="1" applyAlignment="1">
      <alignment vertical="center"/>
    </xf>
    <xf numFmtId="0" fontId="11" fillId="0" borderId="0" xfId="0" applyFont="1"/>
    <xf numFmtId="49" fontId="3" fillId="0" borderId="1" xfId="0" applyNumberFormat="1" applyFont="1" applyBorder="1" applyAlignment="1">
      <alignment horizontal="center" vertical="top" wrapText="1" shrinkToFit="1" readingOrder="1"/>
    </xf>
    <xf numFmtId="0" fontId="2" fillId="0" borderId="1" xfId="0" applyNumberFormat="1" applyFont="1" applyBorder="1" applyAlignment="1">
      <alignment horizontal="center" vertical="top" wrapText="1" shrinkToFit="1" readingOrder="1"/>
    </xf>
    <xf numFmtId="0" fontId="11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43" fontId="1" fillId="0" borderId="0" xfId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0" fontId="19" fillId="0" borderId="0" xfId="0" applyFont="1"/>
    <xf numFmtId="0" fontId="20" fillId="0" borderId="1" xfId="0" applyNumberFormat="1" applyFont="1" applyBorder="1" applyAlignment="1">
      <alignment horizontal="center" vertical="center" wrapText="1" shrinkToFit="1" readingOrder="1"/>
    </xf>
    <xf numFmtId="49" fontId="18" fillId="0" borderId="1" xfId="0" applyNumberFormat="1" applyFont="1" applyBorder="1" applyAlignment="1">
      <alignment vertical="top" wrapText="1" shrinkToFit="1" readingOrder="1"/>
    </xf>
    <xf numFmtId="0" fontId="18" fillId="0" borderId="1" xfId="0" applyNumberFormat="1" applyFont="1" applyBorder="1" applyAlignment="1">
      <alignment vertical="top" wrapText="1" shrinkToFit="1" readingOrder="1"/>
    </xf>
    <xf numFmtId="43" fontId="3" fillId="0" borderId="1" xfId="1" applyFont="1" applyBorder="1" applyAlignment="1">
      <alignment horizontal="center" vertical="center" wrapText="1" shrinkToFit="1" readingOrder="1"/>
    </xf>
    <xf numFmtId="43" fontId="3" fillId="0" borderId="1" xfId="1" applyFont="1" applyBorder="1" applyAlignment="1">
      <alignment horizontal="right" vertical="top" wrapText="1" shrinkToFit="1" readingOrder="1"/>
    </xf>
    <xf numFmtId="43" fontId="0" fillId="0" borderId="0" xfId="1" applyFont="1" applyAlignment="1">
      <alignment horizontal="right"/>
    </xf>
    <xf numFmtId="43" fontId="2" fillId="0" borderId="1" xfId="1" applyFont="1" applyBorder="1" applyAlignment="1">
      <alignment horizontal="right" vertical="center" wrapText="1" shrinkToFit="1" readingOrder="1"/>
    </xf>
    <xf numFmtId="43" fontId="2" fillId="0" borderId="1" xfId="1" applyFont="1" applyBorder="1" applyAlignment="1">
      <alignment horizontal="right" vertical="top" wrapText="1" shrinkToFit="1" readingOrder="1"/>
    </xf>
    <xf numFmtId="0" fontId="2" fillId="0" borderId="1" xfId="0" applyNumberFormat="1" applyFont="1" applyBorder="1" applyAlignment="1">
      <alignment horizontal="left" vertical="top" wrapText="1" shrinkToFit="1" readingOrder="1"/>
    </xf>
    <xf numFmtId="43" fontId="0" fillId="0" borderId="1" xfId="1" applyFont="1" applyBorder="1" applyAlignment="1">
      <alignment horizontal="right"/>
    </xf>
    <xf numFmtId="49" fontId="20" fillId="0" borderId="1" xfId="0" applyNumberFormat="1" applyFont="1" applyBorder="1" applyAlignment="1">
      <alignment vertical="top" wrapText="1" shrinkToFit="1" readingOrder="1"/>
    </xf>
    <xf numFmtId="49" fontId="2" fillId="0" borderId="1" xfId="0" applyNumberFormat="1" applyFont="1" applyBorder="1" applyAlignment="1">
      <alignment horizontal="left" vertical="top" wrapText="1" shrinkToFit="1" readingOrder="1"/>
    </xf>
    <xf numFmtId="0" fontId="6" fillId="0" borderId="1" xfId="0" applyFont="1" applyBorder="1" applyAlignment="1">
      <alignment horizontal="left"/>
    </xf>
    <xf numFmtId="0" fontId="19" fillId="0" borderId="1" xfId="0" applyFont="1" applyBorder="1"/>
    <xf numFmtId="43" fontId="2" fillId="0" borderId="4" xfId="1" applyFont="1" applyBorder="1" applyAlignment="1">
      <alignment horizontal="right" vertical="top" wrapText="1" shrinkToFit="1" readingOrder="1"/>
    </xf>
    <xf numFmtId="49" fontId="2" fillId="0" borderId="3" xfId="0" applyNumberFormat="1" applyFont="1" applyBorder="1" applyAlignment="1">
      <alignment horizontal="center" vertical="top" wrapText="1" shrinkToFit="1" readingOrder="1"/>
    </xf>
    <xf numFmtId="49" fontId="3" fillId="0" borderId="1" xfId="0" applyNumberFormat="1" applyFont="1" applyBorder="1" applyAlignment="1">
      <alignment horizontal="left" vertical="top" shrinkToFit="1" readingOrder="1"/>
    </xf>
    <xf numFmtId="0" fontId="3" fillId="0" borderId="1" xfId="0" applyNumberFormat="1" applyFont="1" applyBorder="1" applyAlignment="1">
      <alignment horizontal="left" vertical="top" wrapText="1" shrinkToFit="1" readingOrder="1"/>
    </xf>
    <xf numFmtId="49" fontId="21" fillId="0" borderId="4" xfId="0" applyNumberFormat="1" applyFont="1" applyBorder="1" applyAlignment="1">
      <alignment horizontal="center" vertical="top" wrapText="1" shrinkToFit="1" readingOrder="1"/>
    </xf>
    <xf numFmtId="49" fontId="22" fillId="0" borderId="4" xfId="0" applyNumberFormat="1" applyFont="1" applyBorder="1" applyAlignment="1">
      <alignment horizontal="center" vertical="top" wrapText="1" shrinkToFit="1" readingOrder="1"/>
    </xf>
    <xf numFmtId="0" fontId="22" fillId="0" borderId="4" xfId="0" applyNumberFormat="1" applyFont="1" applyBorder="1" applyAlignment="1">
      <alignment horizontal="left" vertical="top" wrapText="1" shrinkToFit="1" readingOrder="1"/>
    </xf>
    <xf numFmtId="165" fontId="22" fillId="0" borderId="4" xfId="0" applyNumberFormat="1" applyFont="1" applyBorder="1" applyAlignment="1">
      <alignment horizontal="right" vertical="top" wrapText="1" shrinkToFit="1" readingOrder="1"/>
    </xf>
    <xf numFmtId="166" fontId="22" fillId="0" borderId="4" xfId="0" applyNumberFormat="1" applyFont="1" applyBorder="1" applyAlignment="1">
      <alignment horizontal="right" vertical="top" wrapText="1" shrinkToFit="1" readingOrder="1"/>
    </xf>
    <xf numFmtId="164" fontId="22" fillId="0" borderId="4" xfId="0" applyNumberFormat="1" applyFont="1" applyBorder="1" applyAlignment="1">
      <alignment horizontal="right" vertical="top" wrapText="1" shrinkToFit="1" readingOrder="1"/>
    </xf>
    <xf numFmtId="167" fontId="22" fillId="0" borderId="4" xfId="0" applyNumberFormat="1" applyFont="1" applyBorder="1" applyAlignment="1">
      <alignment horizontal="right" vertical="top" wrapText="1" shrinkToFit="1" readingOrder="1"/>
    </xf>
    <xf numFmtId="0" fontId="2" fillId="0" borderId="1" xfId="0" applyNumberFormat="1" applyFont="1" applyBorder="1" applyAlignment="1">
      <alignment vertical="top" wrapText="1" shrinkToFit="1" readingOrder="1"/>
    </xf>
    <xf numFmtId="49" fontId="2" fillId="0" borderId="1" xfId="0" applyNumberFormat="1" applyFont="1" applyBorder="1" applyAlignment="1">
      <alignment horizontal="left" vertical="top" shrinkToFit="1" readingOrder="1"/>
    </xf>
    <xf numFmtId="43" fontId="4" fillId="0" borderId="0" xfId="1" applyFont="1" applyAlignment="1">
      <alignment horizontal="right"/>
    </xf>
    <xf numFmtId="43" fontId="2" fillId="0" borderId="1" xfId="1" applyFont="1" applyBorder="1" applyAlignment="1">
      <alignment horizontal="center" vertical="center" wrapText="1" shrinkToFit="1" readingOrder="1"/>
    </xf>
    <xf numFmtId="43" fontId="4" fillId="0" borderId="1" xfId="1" applyFont="1" applyBorder="1" applyAlignment="1">
      <alignment horizontal="right"/>
    </xf>
    <xf numFmtId="49" fontId="3" fillId="0" borderId="3" xfId="0" applyNumberFormat="1" applyFont="1" applyBorder="1" applyAlignment="1">
      <alignment horizontal="center" vertical="top" wrapText="1" shrinkToFit="1" readingOrder="1"/>
    </xf>
    <xf numFmtId="49" fontId="2" fillId="0" borderId="1" xfId="0" quotePrefix="1" applyNumberFormat="1" applyFont="1" applyBorder="1" applyAlignment="1">
      <alignment horizontal="center" vertical="top" wrapText="1" shrinkToFit="1" readingOrder="1"/>
    </xf>
    <xf numFmtId="16" fontId="0" fillId="0" borderId="1" xfId="0" quotePrefix="1" applyNumberFormat="1" applyBorder="1" applyAlignment="1">
      <alignment horizontal="center" wrapText="1"/>
    </xf>
    <xf numFmtId="43" fontId="5" fillId="2" borderId="1" xfId="1" applyFont="1" applyFill="1" applyBorder="1" applyAlignment="1">
      <alignment horizontal="right"/>
    </xf>
    <xf numFmtId="0" fontId="15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43" fontId="0" fillId="0" borderId="0" xfId="1" applyFont="1" applyBorder="1" applyAlignment="1">
      <alignment horizontal="right"/>
    </xf>
    <xf numFmtId="43" fontId="4" fillId="0" borderId="0" xfId="1" applyFont="1" applyBorder="1" applyAlignment="1">
      <alignment horizontal="right"/>
    </xf>
    <xf numFmtId="0" fontId="14" fillId="0" borderId="2" xfId="0" applyFont="1" applyBorder="1" applyAlignment="1">
      <alignment horizontal="left" vertical="center" wrapText="1"/>
    </xf>
    <xf numFmtId="0" fontId="16" fillId="0" borderId="0" xfId="0" quotePrefix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2" fillId="0" borderId="0" xfId="0" applyFont="1" applyAlignment="1">
      <alignment horizontal="left" vertical="center" wrapText="1"/>
    </xf>
    <xf numFmtId="0" fontId="16" fillId="0" borderId="0" xfId="0" quotePrefix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49" fontId="21" fillId="0" borderId="4" xfId="0" applyNumberFormat="1" applyFont="1" applyBorder="1" applyAlignment="1">
      <alignment horizontal="left" vertical="top" wrapText="1" shrinkToFit="1" readingOrder="1"/>
    </xf>
    <xf numFmtId="49" fontId="3" fillId="0" borderId="4" xfId="0" applyNumberFormat="1" applyFont="1" applyBorder="1" applyAlignment="1">
      <alignment horizontal="left" vertical="top" wrapText="1" shrinkToFit="1" readingOrder="1"/>
    </xf>
    <xf numFmtId="43" fontId="9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9" fontId="7" fillId="0" borderId="1" xfId="0" applyNumberFormat="1" applyFont="1" applyBorder="1" applyAlignment="1">
      <alignment horizontal="left" shrinkToFit="1" readingOrder="1"/>
    </xf>
    <xf numFmtId="0" fontId="0" fillId="0" borderId="0" xfId="0" applyAlignment="1">
      <alignment horizontal="left" vertical="top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tabSelected="1" view="pageBreakPreview" topLeftCell="A55" zoomScaleNormal="100" zoomScaleSheetLayoutView="100" workbookViewId="0">
      <selection activeCell="B146" sqref="B146"/>
    </sheetView>
  </sheetViews>
  <sheetFormatPr defaultRowHeight="15" x14ac:dyDescent="0.25"/>
  <cols>
    <col min="1" max="1" width="5.140625" style="1" customWidth="1"/>
    <col min="2" max="2" width="13.42578125" style="19" customWidth="1"/>
    <col min="3" max="3" width="34.42578125" customWidth="1"/>
    <col min="4" max="4" width="6" style="1" customWidth="1"/>
    <col min="5" max="5" width="9.140625" style="25"/>
    <col min="6" max="6" width="13" style="25" customWidth="1"/>
    <col min="7" max="7" width="17.5703125" style="47" customWidth="1"/>
  </cols>
  <sheetData>
    <row r="1" spans="1:7" ht="27.75" customHeight="1" x14ac:dyDescent="0.25">
      <c r="A1" s="8"/>
      <c r="B1" s="8" t="s">
        <v>169</v>
      </c>
      <c r="C1" s="8"/>
      <c r="E1" s="11" t="s">
        <v>274</v>
      </c>
    </row>
    <row r="2" spans="1:7" ht="36" customHeight="1" x14ac:dyDescent="0.25">
      <c r="A2" s="8"/>
      <c r="B2" s="65" t="s">
        <v>273</v>
      </c>
      <c r="C2" s="65"/>
      <c r="D2" s="65"/>
      <c r="E2" s="65"/>
      <c r="F2" s="65"/>
      <c r="G2" s="65"/>
    </row>
    <row r="3" spans="1:7" ht="15.75" x14ac:dyDescent="0.25">
      <c r="A3" s="8"/>
      <c r="B3" s="8" t="s">
        <v>170</v>
      </c>
      <c r="C3" s="8"/>
      <c r="D3" s="8"/>
      <c r="E3" s="8"/>
    </row>
    <row r="4" spans="1:7" ht="15.75" x14ac:dyDescent="0.25">
      <c r="A4" s="8"/>
      <c r="B4" s="8" t="s">
        <v>171</v>
      </c>
      <c r="C4" s="8"/>
      <c r="D4" s="8"/>
      <c r="E4" s="8"/>
    </row>
    <row r="5" spans="1:7" ht="15.75" x14ac:dyDescent="0.25">
      <c r="A5" s="8"/>
      <c r="B5" s="8"/>
      <c r="C5" s="8"/>
      <c r="D5" s="8"/>
      <c r="E5" s="8"/>
    </row>
    <row r="6" spans="1:7" ht="3.75" customHeight="1" x14ac:dyDescent="0.25">
      <c r="A6" s="8"/>
      <c r="B6" s="11"/>
      <c r="C6" s="11"/>
      <c r="D6" s="11"/>
      <c r="E6" s="11"/>
    </row>
    <row r="7" spans="1:7" ht="15.75" hidden="1" x14ac:dyDescent="0.25">
      <c r="A7" s="8"/>
      <c r="B7" s="8"/>
      <c r="C7" s="8"/>
      <c r="D7" s="61"/>
      <c r="E7" s="61"/>
    </row>
    <row r="8" spans="1:7" ht="15.75" hidden="1" x14ac:dyDescent="0.25">
      <c r="A8" s="8"/>
      <c r="B8" s="8"/>
      <c r="C8" s="8"/>
      <c r="D8" s="62"/>
      <c r="E8" s="62"/>
    </row>
    <row r="9" spans="1:7" ht="15.75" hidden="1" x14ac:dyDescent="0.25">
      <c r="A9" s="8"/>
      <c r="B9" s="8"/>
      <c r="C9" s="8"/>
      <c r="D9" s="8"/>
      <c r="E9" s="8"/>
    </row>
    <row r="10" spans="1:7" ht="143.25" customHeight="1" x14ac:dyDescent="0.25">
      <c r="A10" s="8"/>
      <c r="B10" s="63" t="s">
        <v>275</v>
      </c>
      <c r="C10" s="63"/>
      <c r="D10" s="63"/>
      <c r="E10" s="63"/>
      <c r="F10" s="63"/>
      <c r="G10" s="63"/>
    </row>
    <row r="11" spans="1:7" ht="15.75" x14ac:dyDescent="0.25">
      <c r="A11" s="8"/>
      <c r="B11" s="15" t="s">
        <v>167</v>
      </c>
      <c r="C11" s="16"/>
      <c r="D11" s="17"/>
      <c r="E11" s="18"/>
    </row>
    <row r="12" spans="1:7" ht="15.75" customHeight="1" x14ac:dyDescent="0.25">
      <c r="A12" s="8"/>
      <c r="B12" s="17"/>
      <c r="C12" s="64" t="s">
        <v>173</v>
      </c>
      <c r="D12" s="64"/>
      <c r="E12" s="64"/>
      <c r="F12" s="64"/>
      <c r="G12" s="64"/>
    </row>
    <row r="13" spans="1:7" ht="34.5" customHeight="1" x14ac:dyDescent="0.25">
      <c r="A13" s="8"/>
      <c r="B13" s="54"/>
      <c r="C13" s="59" t="s">
        <v>174</v>
      </c>
      <c r="D13" s="59"/>
      <c r="E13" s="59"/>
      <c r="F13" s="59"/>
      <c r="G13" s="59"/>
    </row>
    <row r="14" spans="1:7" ht="21.75" customHeight="1" x14ac:dyDescent="0.25">
      <c r="A14" s="8"/>
      <c r="B14" s="54"/>
      <c r="C14" s="59" t="s">
        <v>175</v>
      </c>
      <c r="D14" s="59"/>
      <c r="E14" s="59"/>
      <c r="F14" s="59"/>
      <c r="G14" s="59"/>
    </row>
    <row r="15" spans="1:7" ht="15.75" customHeight="1" x14ac:dyDescent="0.25">
      <c r="A15" s="8"/>
      <c r="B15" s="54"/>
      <c r="C15" s="59" t="s">
        <v>176</v>
      </c>
      <c r="D15" s="59"/>
      <c r="E15" s="59"/>
      <c r="F15" s="59"/>
      <c r="G15" s="59"/>
    </row>
    <row r="16" spans="1:7" ht="15.75" customHeight="1" x14ac:dyDescent="0.25">
      <c r="A16" s="8"/>
      <c r="B16" s="54"/>
      <c r="C16" s="59" t="s">
        <v>177</v>
      </c>
      <c r="D16" s="59"/>
      <c r="E16" s="59"/>
      <c r="F16" s="59"/>
      <c r="G16" s="59"/>
    </row>
    <row r="17" spans="1:7" ht="15.75" x14ac:dyDescent="0.25">
      <c r="A17" s="8"/>
      <c r="B17" s="14" t="s">
        <v>276</v>
      </c>
      <c r="C17" s="14"/>
      <c r="D17" s="55"/>
      <c r="E17" s="13"/>
      <c r="F17" s="56"/>
      <c r="G17" s="57"/>
    </row>
    <row r="18" spans="1:7" ht="6.75" customHeight="1" x14ac:dyDescent="0.25">
      <c r="A18" s="8"/>
      <c r="B18" s="12"/>
      <c r="C18" s="7"/>
      <c r="D18" s="7"/>
      <c r="E18" s="13"/>
      <c r="F18" s="56"/>
      <c r="G18" s="57"/>
    </row>
    <row r="19" spans="1:7" ht="33.75" customHeight="1" x14ac:dyDescent="0.25">
      <c r="A19" s="60" t="s">
        <v>277</v>
      </c>
      <c r="B19" s="60"/>
      <c r="C19" s="60"/>
      <c r="D19" s="60"/>
      <c r="E19" s="60"/>
      <c r="F19" s="60"/>
      <c r="G19" s="60"/>
    </row>
    <row r="20" spans="1:7" ht="18.75" x14ac:dyDescent="0.3">
      <c r="A20" s="3" t="s">
        <v>269</v>
      </c>
    </row>
    <row r="21" spans="1:7" s="1" customFormat="1" x14ac:dyDescent="0.25">
      <c r="A21" s="5" t="s">
        <v>0</v>
      </c>
      <c r="B21" s="20" t="s">
        <v>51</v>
      </c>
      <c r="C21" s="5" t="s">
        <v>52</v>
      </c>
      <c r="D21" s="5" t="s">
        <v>1</v>
      </c>
      <c r="E21" s="23" t="s">
        <v>53</v>
      </c>
      <c r="F21" s="23" t="s">
        <v>54</v>
      </c>
      <c r="G21" s="48" t="s">
        <v>55</v>
      </c>
    </row>
    <row r="22" spans="1:7" s="1" customFormat="1" x14ac:dyDescent="0.25">
      <c r="A22" s="72" t="s">
        <v>256</v>
      </c>
      <c r="B22" s="72"/>
      <c r="C22" s="72"/>
      <c r="D22" s="72"/>
      <c r="E22" s="26"/>
      <c r="F22" s="26"/>
      <c r="G22" s="26"/>
    </row>
    <row r="23" spans="1:7" x14ac:dyDescent="0.25">
      <c r="A23" s="50" t="s">
        <v>193</v>
      </c>
      <c r="B23" s="38"/>
      <c r="C23" s="68" t="s">
        <v>3</v>
      </c>
      <c r="D23" s="68"/>
      <c r="E23" s="68"/>
      <c r="F23" s="68"/>
      <c r="G23" s="68"/>
    </row>
    <row r="24" spans="1:7" ht="25.5" x14ac:dyDescent="0.25">
      <c r="A24" s="35" t="s">
        <v>118</v>
      </c>
      <c r="B24" s="39" t="s">
        <v>56</v>
      </c>
      <c r="C24" s="40" t="s">
        <v>4</v>
      </c>
      <c r="D24" s="39" t="s">
        <v>5</v>
      </c>
      <c r="E24" s="41">
        <v>0.28000000000000003</v>
      </c>
      <c r="F24" s="42"/>
      <c r="G24" s="34">
        <f>E24*F24</f>
        <v>0</v>
      </c>
    </row>
    <row r="25" spans="1:7" x14ac:dyDescent="0.25">
      <c r="A25" s="50" t="s">
        <v>194</v>
      </c>
      <c r="B25" s="38"/>
      <c r="C25" s="68" t="s">
        <v>7</v>
      </c>
      <c r="D25" s="68"/>
      <c r="E25" s="68"/>
      <c r="F25" s="68"/>
      <c r="G25" s="68"/>
    </row>
    <row r="26" spans="1:7" ht="25.5" x14ac:dyDescent="0.25">
      <c r="A26" s="35" t="s">
        <v>125</v>
      </c>
      <c r="B26" s="39" t="s">
        <v>138</v>
      </c>
      <c r="C26" s="40" t="s">
        <v>139</v>
      </c>
      <c r="D26" s="39" t="s">
        <v>9</v>
      </c>
      <c r="E26" s="41">
        <v>1.98</v>
      </c>
      <c r="F26" s="43"/>
      <c r="G26" s="34">
        <f t="shared" ref="G26:G27" si="0">E26*F26</f>
        <v>0</v>
      </c>
    </row>
    <row r="27" spans="1:7" ht="38.25" x14ac:dyDescent="0.25">
      <c r="A27" s="35" t="s">
        <v>126</v>
      </c>
      <c r="B27" s="39" t="s">
        <v>57</v>
      </c>
      <c r="C27" s="40" t="s">
        <v>11</v>
      </c>
      <c r="D27" s="39" t="s">
        <v>9</v>
      </c>
      <c r="E27" s="41">
        <v>1.98</v>
      </c>
      <c r="F27" s="43"/>
      <c r="G27" s="34">
        <f t="shared" si="0"/>
        <v>0</v>
      </c>
    </row>
    <row r="28" spans="1:7" x14ac:dyDescent="0.25">
      <c r="A28" s="50" t="s">
        <v>195</v>
      </c>
      <c r="B28" s="38"/>
      <c r="C28" s="68" t="s">
        <v>13</v>
      </c>
      <c r="D28" s="68"/>
      <c r="E28" s="68"/>
      <c r="F28" s="68"/>
      <c r="G28" s="68"/>
    </row>
    <row r="29" spans="1:7" ht="25.5" x14ac:dyDescent="0.25">
      <c r="A29" s="35" t="s">
        <v>128</v>
      </c>
      <c r="B29" s="39" t="s">
        <v>58</v>
      </c>
      <c r="C29" s="40" t="s">
        <v>14</v>
      </c>
      <c r="D29" s="39" t="s">
        <v>8</v>
      </c>
      <c r="E29" s="41">
        <v>69.3</v>
      </c>
      <c r="F29" s="43"/>
      <c r="G29" s="34">
        <f t="shared" ref="G29:G36" si="1">E29*F29</f>
        <v>0</v>
      </c>
    </row>
    <row r="30" spans="1:7" ht="25.5" x14ac:dyDescent="0.25">
      <c r="A30" s="35" t="s">
        <v>129</v>
      </c>
      <c r="B30" s="39" t="s">
        <v>59</v>
      </c>
      <c r="C30" s="40" t="s">
        <v>15</v>
      </c>
      <c r="D30" s="39" t="s">
        <v>9</v>
      </c>
      <c r="E30" s="41">
        <v>4.3659999999999997</v>
      </c>
      <c r="F30" s="43"/>
      <c r="G30" s="34">
        <f t="shared" si="1"/>
        <v>0</v>
      </c>
    </row>
    <row r="31" spans="1:7" ht="38.25" x14ac:dyDescent="0.25">
      <c r="A31" s="35" t="s">
        <v>196</v>
      </c>
      <c r="B31" s="39" t="s">
        <v>60</v>
      </c>
      <c r="C31" s="40" t="s">
        <v>16</v>
      </c>
      <c r="D31" s="39" t="s">
        <v>8</v>
      </c>
      <c r="E31" s="41">
        <v>35.799999999999997</v>
      </c>
      <c r="F31" s="43"/>
      <c r="G31" s="34">
        <f t="shared" si="1"/>
        <v>0</v>
      </c>
    </row>
    <row r="32" spans="1:7" ht="38.25" x14ac:dyDescent="0.25">
      <c r="A32" s="35" t="s">
        <v>197</v>
      </c>
      <c r="B32" s="39" t="s">
        <v>59</v>
      </c>
      <c r="C32" s="40" t="s">
        <v>17</v>
      </c>
      <c r="D32" s="39" t="s">
        <v>9</v>
      </c>
      <c r="E32" s="41">
        <v>2.363</v>
      </c>
      <c r="F32" s="43"/>
      <c r="G32" s="34">
        <f t="shared" si="1"/>
        <v>0</v>
      </c>
    </row>
    <row r="33" spans="1:7" ht="38.25" x14ac:dyDescent="0.25">
      <c r="A33" s="35" t="s">
        <v>198</v>
      </c>
      <c r="B33" s="39" t="s">
        <v>60</v>
      </c>
      <c r="C33" s="40" t="s">
        <v>18</v>
      </c>
      <c r="D33" s="39" t="s">
        <v>8</v>
      </c>
      <c r="E33" s="41">
        <v>487.5</v>
      </c>
      <c r="F33" s="43"/>
      <c r="G33" s="34">
        <f t="shared" si="1"/>
        <v>0</v>
      </c>
    </row>
    <row r="34" spans="1:7" ht="25.5" x14ac:dyDescent="0.25">
      <c r="A34" s="35" t="s">
        <v>199</v>
      </c>
      <c r="B34" s="39" t="s">
        <v>59</v>
      </c>
      <c r="C34" s="40" t="s">
        <v>19</v>
      </c>
      <c r="D34" s="39" t="s">
        <v>9</v>
      </c>
      <c r="E34" s="41">
        <v>35.1</v>
      </c>
      <c r="F34" s="43"/>
      <c r="G34" s="34">
        <f t="shared" si="1"/>
        <v>0</v>
      </c>
    </row>
    <row r="35" spans="1:7" ht="25.5" x14ac:dyDescent="0.25">
      <c r="A35" s="35" t="s">
        <v>200</v>
      </c>
      <c r="B35" s="39" t="s">
        <v>61</v>
      </c>
      <c r="C35" s="40" t="s">
        <v>180</v>
      </c>
      <c r="D35" s="39" t="s">
        <v>8</v>
      </c>
      <c r="E35" s="41">
        <v>704.5</v>
      </c>
      <c r="F35" s="43"/>
      <c r="G35" s="34">
        <f t="shared" si="1"/>
        <v>0</v>
      </c>
    </row>
    <row r="36" spans="1:7" ht="25.5" x14ac:dyDescent="0.25">
      <c r="A36" s="35" t="s">
        <v>201</v>
      </c>
      <c r="B36" s="39" t="s">
        <v>59</v>
      </c>
      <c r="C36" s="40" t="s">
        <v>20</v>
      </c>
      <c r="D36" s="39" t="s">
        <v>9</v>
      </c>
      <c r="E36" s="41">
        <v>25.361999999999998</v>
      </c>
      <c r="F36" s="43"/>
      <c r="G36" s="34">
        <f t="shared" si="1"/>
        <v>0</v>
      </c>
    </row>
    <row r="37" spans="1:7" x14ac:dyDescent="0.25">
      <c r="A37" s="50" t="s">
        <v>202</v>
      </c>
      <c r="B37" s="38"/>
      <c r="C37" s="68" t="s">
        <v>140</v>
      </c>
      <c r="D37" s="68"/>
      <c r="E37" s="68"/>
      <c r="F37" s="68"/>
      <c r="G37" s="68"/>
    </row>
    <row r="38" spans="1:7" ht="25.5" x14ac:dyDescent="0.25">
      <c r="A38" s="35" t="s">
        <v>130</v>
      </c>
      <c r="B38" s="39" t="s">
        <v>62</v>
      </c>
      <c r="C38" s="40" t="s">
        <v>21</v>
      </c>
      <c r="D38" s="39" t="s">
        <v>10</v>
      </c>
      <c r="E38" s="44">
        <v>1811.85</v>
      </c>
      <c r="F38" s="43"/>
      <c r="G38" s="34">
        <f t="shared" ref="G38:G94" si="2">E38*F38</f>
        <v>0</v>
      </c>
    </row>
    <row r="39" spans="1:7" ht="38.25" x14ac:dyDescent="0.25">
      <c r="A39" s="35" t="s">
        <v>131</v>
      </c>
      <c r="B39" s="39" t="s">
        <v>63</v>
      </c>
      <c r="C39" s="40" t="s">
        <v>22</v>
      </c>
      <c r="D39" s="39" t="s">
        <v>9</v>
      </c>
      <c r="E39" s="44">
        <v>1199.8</v>
      </c>
      <c r="F39" s="43"/>
      <c r="G39" s="34">
        <f t="shared" si="2"/>
        <v>0</v>
      </c>
    </row>
    <row r="40" spans="1:7" ht="38.25" x14ac:dyDescent="0.25">
      <c r="A40" s="35" t="s">
        <v>203</v>
      </c>
      <c r="B40" s="39" t="s">
        <v>64</v>
      </c>
      <c r="C40" s="40" t="s">
        <v>23</v>
      </c>
      <c r="D40" s="39" t="s">
        <v>10</v>
      </c>
      <c r="E40" s="44">
        <v>1542</v>
      </c>
      <c r="F40" s="43"/>
      <c r="G40" s="34">
        <f t="shared" si="2"/>
        <v>0</v>
      </c>
    </row>
    <row r="41" spans="1:7" ht="25.5" x14ac:dyDescent="0.25">
      <c r="A41" s="35" t="s">
        <v>204</v>
      </c>
      <c r="B41" s="39" t="s">
        <v>65</v>
      </c>
      <c r="C41" s="40" t="s">
        <v>24</v>
      </c>
      <c r="D41" s="39" t="s">
        <v>10</v>
      </c>
      <c r="E41" s="44">
        <v>1542</v>
      </c>
      <c r="F41" s="43"/>
      <c r="G41" s="34">
        <f t="shared" si="2"/>
        <v>0</v>
      </c>
    </row>
    <row r="42" spans="1:7" ht="38.25" x14ac:dyDescent="0.25">
      <c r="A42" s="35" t="s">
        <v>205</v>
      </c>
      <c r="B42" s="39" t="s">
        <v>66</v>
      </c>
      <c r="C42" s="40" t="s">
        <v>25</v>
      </c>
      <c r="D42" s="39" t="s">
        <v>10</v>
      </c>
      <c r="E42" s="44">
        <v>1542</v>
      </c>
      <c r="F42" s="43"/>
      <c r="G42" s="34">
        <f t="shared" si="2"/>
        <v>0</v>
      </c>
    </row>
    <row r="43" spans="1:7" ht="25.5" x14ac:dyDescent="0.25">
      <c r="A43" s="35" t="s">
        <v>206</v>
      </c>
      <c r="B43" s="39" t="s">
        <v>141</v>
      </c>
      <c r="C43" s="40" t="s">
        <v>181</v>
      </c>
      <c r="D43" s="39" t="s">
        <v>10</v>
      </c>
      <c r="E43" s="44">
        <v>1542</v>
      </c>
      <c r="F43" s="43"/>
      <c r="G43" s="34">
        <f t="shared" si="2"/>
        <v>0</v>
      </c>
    </row>
    <row r="44" spans="1:7" ht="25.5" x14ac:dyDescent="0.25">
      <c r="A44" s="35" t="s">
        <v>207</v>
      </c>
      <c r="B44" s="39" t="s">
        <v>68</v>
      </c>
      <c r="C44" s="40" t="s">
        <v>26</v>
      </c>
      <c r="D44" s="39" t="s">
        <v>10</v>
      </c>
      <c r="E44" s="44">
        <v>1542</v>
      </c>
      <c r="F44" s="43"/>
      <c r="G44" s="34">
        <f t="shared" si="2"/>
        <v>0</v>
      </c>
    </row>
    <row r="45" spans="1:7" ht="38.25" x14ac:dyDescent="0.25">
      <c r="A45" s="35" t="s">
        <v>208</v>
      </c>
      <c r="B45" s="39" t="s">
        <v>66</v>
      </c>
      <c r="C45" s="40" t="s">
        <v>142</v>
      </c>
      <c r="D45" s="39" t="s">
        <v>10</v>
      </c>
      <c r="E45" s="44">
        <v>1542</v>
      </c>
      <c r="F45" s="43"/>
      <c r="G45" s="34">
        <f t="shared" si="2"/>
        <v>0</v>
      </c>
    </row>
    <row r="46" spans="1:7" ht="25.5" x14ac:dyDescent="0.25">
      <c r="A46" s="35" t="s">
        <v>209</v>
      </c>
      <c r="B46" s="39" t="s">
        <v>67</v>
      </c>
      <c r="C46" s="40" t="s">
        <v>143</v>
      </c>
      <c r="D46" s="39" t="s">
        <v>10</v>
      </c>
      <c r="E46" s="44">
        <v>1542</v>
      </c>
      <c r="F46" s="43"/>
      <c r="G46" s="34">
        <f t="shared" si="2"/>
        <v>0</v>
      </c>
    </row>
    <row r="47" spans="1:7" ht="25.5" x14ac:dyDescent="0.25">
      <c r="A47" s="35" t="s">
        <v>210</v>
      </c>
      <c r="B47" s="39" t="s">
        <v>68</v>
      </c>
      <c r="C47" s="40" t="s">
        <v>26</v>
      </c>
      <c r="D47" s="39" t="s">
        <v>10</v>
      </c>
      <c r="E47" s="44">
        <v>1542</v>
      </c>
      <c r="F47" s="43"/>
      <c r="G47" s="34">
        <f t="shared" si="2"/>
        <v>0</v>
      </c>
    </row>
    <row r="48" spans="1:7" ht="38.25" x14ac:dyDescent="0.25">
      <c r="A48" s="35" t="s">
        <v>211</v>
      </c>
      <c r="B48" s="39" t="s">
        <v>66</v>
      </c>
      <c r="C48" s="40" t="s">
        <v>27</v>
      </c>
      <c r="D48" s="39" t="s">
        <v>10</v>
      </c>
      <c r="E48" s="44">
        <v>1542</v>
      </c>
      <c r="F48" s="43"/>
      <c r="G48" s="34">
        <f t="shared" si="2"/>
        <v>0</v>
      </c>
    </row>
    <row r="49" spans="1:7" ht="25.5" x14ac:dyDescent="0.25">
      <c r="A49" s="35" t="s">
        <v>212</v>
      </c>
      <c r="B49" s="39" t="s">
        <v>69</v>
      </c>
      <c r="C49" s="40" t="s">
        <v>144</v>
      </c>
      <c r="D49" s="39" t="s">
        <v>10</v>
      </c>
      <c r="E49" s="44">
        <v>1542</v>
      </c>
      <c r="F49" s="43"/>
      <c r="G49" s="34">
        <f t="shared" si="2"/>
        <v>0</v>
      </c>
    </row>
    <row r="50" spans="1:7" x14ac:dyDescent="0.25">
      <c r="A50" s="50" t="s">
        <v>213</v>
      </c>
      <c r="B50" s="38"/>
      <c r="C50" s="68" t="s">
        <v>81</v>
      </c>
      <c r="D50" s="68"/>
      <c r="E50" s="68"/>
      <c r="F50" s="68"/>
      <c r="G50" s="68"/>
    </row>
    <row r="51" spans="1:7" ht="25.5" x14ac:dyDescent="0.25">
      <c r="A51" s="35" t="s">
        <v>132</v>
      </c>
      <c r="B51" s="39" t="s">
        <v>62</v>
      </c>
      <c r="C51" s="40" t="s">
        <v>21</v>
      </c>
      <c r="D51" s="39" t="s">
        <v>10</v>
      </c>
      <c r="E51" s="41">
        <v>89</v>
      </c>
      <c r="F51" s="43"/>
      <c r="G51" s="34">
        <f t="shared" si="2"/>
        <v>0</v>
      </c>
    </row>
    <row r="52" spans="1:7" ht="38.25" x14ac:dyDescent="0.25">
      <c r="A52" s="35" t="s">
        <v>133</v>
      </c>
      <c r="B52" s="39" t="s">
        <v>63</v>
      </c>
      <c r="C52" s="40" t="s">
        <v>22</v>
      </c>
      <c r="D52" s="39" t="s">
        <v>9</v>
      </c>
      <c r="E52" s="41">
        <v>53.4</v>
      </c>
      <c r="F52" s="43"/>
      <c r="G52" s="34">
        <f t="shared" si="2"/>
        <v>0</v>
      </c>
    </row>
    <row r="53" spans="1:7" ht="38.25" x14ac:dyDescent="0.25">
      <c r="A53" s="35" t="s">
        <v>134</v>
      </c>
      <c r="B53" s="39" t="s">
        <v>64</v>
      </c>
      <c r="C53" s="40" t="s">
        <v>23</v>
      </c>
      <c r="D53" s="39" t="s">
        <v>10</v>
      </c>
      <c r="E53" s="41">
        <v>89</v>
      </c>
      <c r="F53" s="43"/>
      <c r="G53" s="34">
        <f t="shared" si="2"/>
        <v>0</v>
      </c>
    </row>
    <row r="54" spans="1:7" ht="51" x14ac:dyDescent="0.25">
      <c r="A54" s="35" t="s">
        <v>214</v>
      </c>
      <c r="B54" s="39" t="s">
        <v>71</v>
      </c>
      <c r="C54" s="40" t="s">
        <v>82</v>
      </c>
      <c r="D54" s="39" t="s">
        <v>10</v>
      </c>
      <c r="E54" s="41">
        <v>89</v>
      </c>
      <c r="F54" s="43"/>
      <c r="G54" s="34">
        <f t="shared" si="2"/>
        <v>0</v>
      </c>
    </row>
    <row r="55" spans="1:7" x14ac:dyDescent="0.25">
      <c r="A55" s="50" t="s">
        <v>215</v>
      </c>
      <c r="B55" s="38"/>
      <c r="C55" s="68" t="s">
        <v>28</v>
      </c>
      <c r="D55" s="68"/>
      <c r="E55" s="68"/>
      <c r="F55" s="68"/>
      <c r="G55" s="68"/>
    </row>
    <row r="56" spans="1:7" ht="25.5" x14ac:dyDescent="0.25">
      <c r="A56" s="35" t="s">
        <v>216</v>
      </c>
      <c r="B56" s="39" t="s">
        <v>62</v>
      </c>
      <c r="C56" s="40" t="s">
        <v>21</v>
      </c>
      <c r="D56" s="39" t="s">
        <v>10</v>
      </c>
      <c r="E56" s="41">
        <v>98</v>
      </c>
      <c r="F56" s="43"/>
      <c r="G56" s="34">
        <f t="shared" si="2"/>
        <v>0</v>
      </c>
    </row>
    <row r="57" spans="1:7" ht="38.25" x14ac:dyDescent="0.25">
      <c r="A57" s="35" t="s">
        <v>217</v>
      </c>
      <c r="B57" s="39" t="s">
        <v>63</v>
      </c>
      <c r="C57" s="40" t="s">
        <v>29</v>
      </c>
      <c r="D57" s="39" t="s">
        <v>10</v>
      </c>
      <c r="E57" s="41">
        <v>98</v>
      </c>
      <c r="F57" s="43"/>
      <c r="G57" s="34">
        <f t="shared" si="2"/>
        <v>0</v>
      </c>
    </row>
    <row r="58" spans="1:7" ht="38.25" x14ac:dyDescent="0.25">
      <c r="A58" s="35" t="s">
        <v>218</v>
      </c>
      <c r="B58" s="39" t="s">
        <v>70</v>
      </c>
      <c r="C58" s="40" t="s">
        <v>30</v>
      </c>
      <c r="D58" s="39" t="s">
        <v>10</v>
      </c>
      <c r="E58" s="41">
        <v>98</v>
      </c>
      <c r="F58" s="43"/>
      <c r="G58" s="34">
        <f t="shared" si="2"/>
        <v>0</v>
      </c>
    </row>
    <row r="59" spans="1:7" ht="51" x14ac:dyDescent="0.25">
      <c r="A59" s="35" t="s">
        <v>219</v>
      </c>
      <c r="B59" s="39" t="s">
        <v>71</v>
      </c>
      <c r="C59" s="40" t="s">
        <v>31</v>
      </c>
      <c r="D59" s="39" t="s">
        <v>10</v>
      </c>
      <c r="E59" s="41">
        <v>98</v>
      </c>
      <c r="F59" s="43"/>
      <c r="G59" s="34">
        <f t="shared" si="2"/>
        <v>0</v>
      </c>
    </row>
    <row r="60" spans="1:7" x14ac:dyDescent="0.25">
      <c r="A60" s="50" t="s">
        <v>220</v>
      </c>
      <c r="B60" s="38"/>
      <c r="C60" s="68" t="s">
        <v>32</v>
      </c>
      <c r="D60" s="68"/>
      <c r="E60" s="68"/>
      <c r="F60" s="68"/>
      <c r="G60" s="68"/>
    </row>
    <row r="61" spans="1:7" ht="25.5" x14ac:dyDescent="0.25">
      <c r="A61" s="35" t="s">
        <v>221</v>
      </c>
      <c r="B61" s="39" t="s">
        <v>62</v>
      </c>
      <c r="C61" s="40" t="s">
        <v>21</v>
      </c>
      <c r="D61" s="39" t="s">
        <v>10</v>
      </c>
      <c r="E61" s="41">
        <v>360.1</v>
      </c>
      <c r="F61" s="43"/>
      <c r="G61" s="34">
        <f t="shared" si="2"/>
        <v>0</v>
      </c>
    </row>
    <row r="62" spans="1:7" ht="38.25" x14ac:dyDescent="0.25">
      <c r="A62" s="35" t="s">
        <v>222</v>
      </c>
      <c r="B62" s="39" t="s">
        <v>72</v>
      </c>
      <c r="C62" s="40" t="s">
        <v>33</v>
      </c>
      <c r="D62" s="39" t="s">
        <v>10</v>
      </c>
      <c r="E62" s="41">
        <v>360.1</v>
      </c>
      <c r="F62" s="43"/>
      <c r="G62" s="34">
        <f t="shared" si="2"/>
        <v>0</v>
      </c>
    </row>
    <row r="63" spans="1:7" ht="63.75" x14ac:dyDescent="0.25">
      <c r="A63" s="35" t="s">
        <v>223</v>
      </c>
      <c r="B63" s="39" t="s">
        <v>71</v>
      </c>
      <c r="C63" s="40" t="s">
        <v>34</v>
      </c>
      <c r="D63" s="39" t="s">
        <v>10</v>
      </c>
      <c r="E63" s="41">
        <v>360.1</v>
      </c>
      <c r="F63" s="43"/>
      <c r="G63" s="34">
        <f t="shared" si="2"/>
        <v>0</v>
      </c>
    </row>
    <row r="64" spans="1:7" x14ac:dyDescent="0.25">
      <c r="A64" s="50" t="s">
        <v>224</v>
      </c>
      <c r="B64" s="38"/>
      <c r="C64" s="69" t="s">
        <v>235</v>
      </c>
      <c r="D64" s="68"/>
      <c r="E64" s="68"/>
      <c r="F64" s="68"/>
      <c r="G64" s="68"/>
    </row>
    <row r="65" spans="1:7" ht="25.5" x14ac:dyDescent="0.25">
      <c r="A65" s="35" t="s">
        <v>225</v>
      </c>
      <c r="B65" s="39" t="s">
        <v>62</v>
      </c>
      <c r="C65" s="40" t="s">
        <v>21</v>
      </c>
      <c r="D65" s="39" t="s">
        <v>10</v>
      </c>
      <c r="E65" s="41">
        <v>509.5</v>
      </c>
      <c r="F65" s="43"/>
      <c r="G65" s="34">
        <f t="shared" si="2"/>
        <v>0</v>
      </c>
    </row>
    <row r="66" spans="1:7" ht="38.25" x14ac:dyDescent="0.25">
      <c r="A66" s="35" t="s">
        <v>226</v>
      </c>
      <c r="B66" s="39" t="s">
        <v>73</v>
      </c>
      <c r="C66" s="40" t="s">
        <v>35</v>
      </c>
      <c r="D66" s="39" t="s">
        <v>10</v>
      </c>
      <c r="E66" s="41">
        <v>509.5</v>
      </c>
      <c r="F66" s="43"/>
      <c r="G66" s="34">
        <f t="shared" si="2"/>
        <v>0</v>
      </c>
    </row>
    <row r="67" spans="1:7" ht="38.25" x14ac:dyDescent="0.25">
      <c r="A67" s="35" t="s">
        <v>227</v>
      </c>
      <c r="B67" s="39" t="s">
        <v>72</v>
      </c>
      <c r="C67" s="40" t="s">
        <v>36</v>
      </c>
      <c r="D67" s="39" t="s">
        <v>10</v>
      </c>
      <c r="E67" s="41">
        <v>24</v>
      </c>
      <c r="F67" s="43"/>
      <c r="G67" s="34">
        <f t="shared" si="2"/>
        <v>0</v>
      </c>
    </row>
    <row r="68" spans="1:7" ht="38.25" x14ac:dyDescent="0.25">
      <c r="A68" s="35" t="s">
        <v>228</v>
      </c>
      <c r="B68" s="39" t="s">
        <v>72</v>
      </c>
      <c r="C68" s="40" t="s">
        <v>30</v>
      </c>
      <c r="D68" s="39" t="s">
        <v>10</v>
      </c>
      <c r="E68" s="41">
        <v>485.5</v>
      </c>
      <c r="F68" s="43"/>
      <c r="G68" s="34">
        <f t="shared" si="2"/>
        <v>0</v>
      </c>
    </row>
    <row r="69" spans="1:7" ht="25.5" x14ac:dyDescent="0.25">
      <c r="A69" s="35" t="s">
        <v>229</v>
      </c>
      <c r="B69" s="39" t="s">
        <v>65</v>
      </c>
      <c r="C69" s="40" t="s">
        <v>24</v>
      </c>
      <c r="D69" s="39" t="s">
        <v>10</v>
      </c>
      <c r="E69" s="41">
        <v>509.5</v>
      </c>
      <c r="F69" s="43"/>
      <c r="G69" s="34">
        <f t="shared" si="2"/>
        <v>0</v>
      </c>
    </row>
    <row r="70" spans="1:7" ht="38.25" x14ac:dyDescent="0.25">
      <c r="A70" s="35" t="s">
        <v>230</v>
      </c>
      <c r="B70" s="39" t="s">
        <v>66</v>
      </c>
      <c r="C70" s="40" t="s">
        <v>25</v>
      </c>
      <c r="D70" s="39" t="s">
        <v>10</v>
      </c>
      <c r="E70" s="41">
        <v>509.5</v>
      </c>
      <c r="F70" s="43"/>
      <c r="G70" s="34">
        <f t="shared" si="2"/>
        <v>0</v>
      </c>
    </row>
    <row r="71" spans="1:7" ht="25.5" x14ac:dyDescent="0.25">
      <c r="A71" s="35" t="s">
        <v>231</v>
      </c>
      <c r="B71" s="39" t="s">
        <v>74</v>
      </c>
      <c r="C71" s="40" t="s">
        <v>37</v>
      </c>
      <c r="D71" s="39" t="s">
        <v>10</v>
      </c>
      <c r="E71" s="41">
        <v>24</v>
      </c>
      <c r="F71" s="43"/>
      <c r="G71" s="34">
        <f t="shared" si="2"/>
        <v>0</v>
      </c>
    </row>
    <row r="72" spans="1:7" ht="25.5" x14ac:dyDescent="0.25">
      <c r="A72" s="35" t="s">
        <v>232</v>
      </c>
      <c r="B72" s="39" t="s">
        <v>68</v>
      </c>
      <c r="C72" s="40" t="s">
        <v>26</v>
      </c>
      <c r="D72" s="39" t="s">
        <v>10</v>
      </c>
      <c r="E72" s="41">
        <v>24</v>
      </c>
      <c r="F72" s="43"/>
      <c r="G72" s="34">
        <f t="shared" si="2"/>
        <v>0</v>
      </c>
    </row>
    <row r="73" spans="1:7" ht="38.25" x14ac:dyDescent="0.25">
      <c r="A73" s="35" t="s">
        <v>233</v>
      </c>
      <c r="B73" s="39" t="s">
        <v>66</v>
      </c>
      <c r="C73" s="40" t="s">
        <v>27</v>
      </c>
      <c r="D73" s="39" t="s">
        <v>10</v>
      </c>
      <c r="E73" s="41">
        <v>24</v>
      </c>
      <c r="F73" s="43"/>
      <c r="G73" s="34">
        <f t="shared" si="2"/>
        <v>0</v>
      </c>
    </row>
    <row r="74" spans="1:7" ht="25.5" x14ac:dyDescent="0.25">
      <c r="A74" s="35" t="s">
        <v>234</v>
      </c>
      <c r="B74" s="39" t="s">
        <v>69</v>
      </c>
      <c r="C74" s="40" t="s">
        <v>38</v>
      </c>
      <c r="D74" s="39" t="s">
        <v>10</v>
      </c>
      <c r="E74" s="41">
        <v>509.5</v>
      </c>
      <c r="F74" s="43"/>
      <c r="G74" s="34">
        <f t="shared" si="2"/>
        <v>0</v>
      </c>
    </row>
    <row r="75" spans="1:7" x14ac:dyDescent="0.25">
      <c r="A75" s="50" t="s">
        <v>236</v>
      </c>
      <c r="B75" s="38"/>
      <c r="C75" s="68" t="s">
        <v>182</v>
      </c>
      <c r="D75" s="68"/>
      <c r="E75" s="68"/>
      <c r="F75" s="68"/>
      <c r="G75" s="68"/>
    </row>
    <row r="76" spans="1:7" ht="25.5" x14ac:dyDescent="0.25">
      <c r="A76" s="35" t="s">
        <v>237</v>
      </c>
      <c r="B76" s="39" t="s">
        <v>145</v>
      </c>
      <c r="C76" s="40" t="s">
        <v>146</v>
      </c>
      <c r="D76" s="39" t="s">
        <v>8</v>
      </c>
      <c r="E76" s="41">
        <v>18.73</v>
      </c>
      <c r="F76" s="42"/>
      <c r="G76" s="34">
        <f t="shared" si="2"/>
        <v>0</v>
      </c>
    </row>
    <row r="77" spans="1:7" ht="25.5" x14ac:dyDescent="0.25">
      <c r="A77" s="35" t="s">
        <v>238</v>
      </c>
      <c r="B77" s="39" t="s">
        <v>62</v>
      </c>
      <c r="C77" s="40" t="s">
        <v>147</v>
      </c>
      <c r="D77" s="39" t="s">
        <v>10</v>
      </c>
      <c r="E77" s="41">
        <v>24.35</v>
      </c>
      <c r="F77" s="43"/>
      <c r="G77" s="34">
        <f t="shared" si="2"/>
        <v>0</v>
      </c>
    </row>
    <row r="78" spans="1:7" ht="25.5" x14ac:dyDescent="0.25">
      <c r="A78" s="35" t="s">
        <v>239</v>
      </c>
      <c r="B78" s="39" t="s">
        <v>148</v>
      </c>
      <c r="C78" s="40" t="s">
        <v>149</v>
      </c>
      <c r="D78" s="39" t="s">
        <v>10</v>
      </c>
      <c r="E78" s="41">
        <v>24.35</v>
      </c>
      <c r="F78" s="43"/>
      <c r="G78" s="34">
        <f t="shared" si="2"/>
        <v>0</v>
      </c>
    </row>
    <row r="79" spans="1:7" ht="38.25" x14ac:dyDescent="0.25">
      <c r="A79" s="35" t="s">
        <v>240</v>
      </c>
      <c r="B79" s="39" t="s">
        <v>62</v>
      </c>
      <c r="C79" s="40" t="s">
        <v>150</v>
      </c>
      <c r="D79" s="39" t="s">
        <v>10</v>
      </c>
      <c r="E79" s="41">
        <v>85.67</v>
      </c>
      <c r="F79" s="43"/>
      <c r="G79" s="34">
        <f t="shared" si="2"/>
        <v>0</v>
      </c>
    </row>
    <row r="80" spans="1:7" ht="38.25" x14ac:dyDescent="0.25">
      <c r="A80" s="35" t="s">
        <v>241</v>
      </c>
      <c r="B80" s="39" t="s">
        <v>151</v>
      </c>
      <c r="C80" s="40" t="s">
        <v>152</v>
      </c>
      <c r="D80" s="39" t="s">
        <v>10</v>
      </c>
      <c r="E80" s="41">
        <v>33.75</v>
      </c>
      <c r="F80" s="43"/>
      <c r="G80" s="34">
        <f t="shared" si="2"/>
        <v>0</v>
      </c>
    </row>
    <row r="81" spans="1:7" ht="38.25" x14ac:dyDescent="0.25">
      <c r="A81" s="35" t="s">
        <v>242</v>
      </c>
      <c r="B81" s="39" t="s">
        <v>151</v>
      </c>
      <c r="C81" s="40" t="s">
        <v>153</v>
      </c>
      <c r="D81" s="39" t="s">
        <v>10</v>
      </c>
      <c r="E81" s="41">
        <v>12.6</v>
      </c>
      <c r="F81" s="43"/>
      <c r="G81" s="34">
        <f t="shared" si="2"/>
        <v>0</v>
      </c>
    </row>
    <row r="82" spans="1:7" x14ac:dyDescent="0.25">
      <c r="A82" s="50" t="s">
        <v>243</v>
      </c>
      <c r="B82" s="38"/>
      <c r="C82" s="68" t="s">
        <v>39</v>
      </c>
      <c r="D82" s="68"/>
      <c r="E82" s="68"/>
      <c r="F82" s="68"/>
      <c r="G82" s="68"/>
    </row>
    <row r="83" spans="1:7" ht="38.25" x14ac:dyDescent="0.25">
      <c r="A83" s="35" t="s">
        <v>244</v>
      </c>
      <c r="B83" s="39" t="s">
        <v>75</v>
      </c>
      <c r="C83" s="40" t="s">
        <v>40</v>
      </c>
      <c r="D83" s="39" t="s">
        <v>10</v>
      </c>
      <c r="E83" s="44">
        <v>3982.5</v>
      </c>
      <c r="F83" s="43"/>
      <c r="G83" s="34">
        <f t="shared" si="2"/>
        <v>0</v>
      </c>
    </row>
    <row r="84" spans="1:7" ht="25.5" x14ac:dyDescent="0.25">
      <c r="A84" s="35" t="s">
        <v>245</v>
      </c>
      <c r="B84" s="39" t="s">
        <v>76</v>
      </c>
      <c r="C84" s="40" t="s">
        <v>41</v>
      </c>
      <c r="D84" s="39" t="s">
        <v>9</v>
      </c>
      <c r="E84" s="44">
        <v>1835.5</v>
      </c>
      <c r="F84" s="43"/>
      <c r="G84" s="34">
        <f t="shared" si="2"/>
        <v>0</v>
      </c>
    </row>
    <row r="85" spans="1:7" ht="38.25" x14ac:dyDescent="0.25">
      <c r="A85" s="35" t="s">
        <v>246</v>
      </c>
      <c r="B85" s="39" t="s">
        <v>77</v>
      </c>
      <c r="C85" s="40" t="s">
        <v>42</v>
      </c>
      <c r="D85" s="39" t="s">
        <v>9</v>
      </c>
      <c r="E85" s="41">
        <v>318.13</v>
      </c>
      <c r="F85" s="43"/>
      <c r="G85" s="34">
        <f t="shared" si="2"/>
        <v>0</v>
      </c>
    </row>
    <row r="86" spans="1:7" ht="25.5" x14ac:dyDescent="0.25">
      <c r="A86" s="35" t="s">
        <v>247</v>
      </c>
      <c r="B86" s="39" t="s">
        <v>57</v>
      </c>
      <c r="C86" s="40" t="s">
        <v>43</v>
      </c>
      <c r="D86" s="39" t="s">
        <v>9</v>
      </c>
      <c r="E86" s="44">
        <v>1835.5</v>
      </c>
      <c r="F86" s="43"/>
      <c r="G86" s="34">
        <f t="shared" si="2"/>
        <v>0</v>
      </c>
    </row>
    <row r="87" spans="1:7" x14ac:dyDescent="0.25">
      <c r="A87" s="50" t="s">
        <v>248</v>
      </c>
      <c r="B87" s="38"/>
      <c r="C87" s="68" t="s">
        <v>44</v>
      </c>
      <c r="D87" s="68"/>
      <c r="E87" s="68"/>
      <c r="F87" s="68"/>
      <c r="G87" s="68"/>
    </row>
    <row r="88" spans="1:7" ht="38.25" x14ac:dyDescent="0.25">
      <c r="A88" s="35" t="s">
        <v>249</v>
      </c>
      <c r="B88" s="39" t="s">
        <v>78</v>
      </c>
      <c r="C88" s="40" t="s">
        <v>45</v>
      </c>
      <c r="D88" s="39" t="s">
        <v>46</v>
      </c>
      <c r="E88" s="41">
        <v>1</v>
      </c>
      <c r="F88" s="43"/>
      <c r="G88" s="34">
        <f t="shared" si="2"/>
        <v>0</v>
      </c>
    </row>
    <row r="89" spans="1:7" ht="51" x14ac:dyDescent="0.25">
      <c r="A89" s="35" t="s">
        <v>250</v>
      </c>
      <c r="B89" s="39" t="s">
        <v>79</v>
      </c>
      <c r="C89" s="40" t="s">
        <v>47</v>
      </c>
      <c r="D89" s="39" t="s">
        <v>10</v>
      </c>
      <c r="E89" s="44">
        <v>1429</v>
      </c>
      <c r="F89" s="43"/>
      <c r="G89" s="34">
        <f t="shared" si="2"/>
        <v>0</v>
      </c>
    </row>
    <row r="90" spans="1:7" ht="38.25" x14ac:dyDescent="0.25">
      <c r="A90" s="35" t="s">
        <v>251</v>
      </c>
      <c r="B90" s="39" t="s">
        <v>60</v>
      </c>
      <c r="C90" s="40" t="s">
        <v>83</v>
      </c>
      <c r="D90" s="39" t="s">
        <v>8</v>
      </c>
      <c r="E90" s="41">
        <v>19</v>
      </c>
      <c r="F90" s="43"/>
      <c r="G90" s="34">
        <f t="shared" si="2"/>
        <v>0</v>
      </c>
    </row>
    <row r="91" spans="1:7" ht="38.25" x14ac:dyDescent="0.25">
      <c r="A91" s="35" t="s">
        <v>252</v>
      </c>
      <c r="B91" s="39" t="s">
        <v>59</v>
      </c>
      <c r="C91" s="40" t="s">
        <v>84</v>
      </c>
      <c r="D91" s="39" t="s">
        <v>9</v>
      </c>
      <c r="E91" s="41">
        <v>1.5680000000000001</v>
      </c>
      <c r="F91" s="43"/>
      <c r="G91" s="34">
        <f t="shared" si="2"/>
        <v>0</v>
      </c>
    </row>
    <row r="92" spans="1:7" ht="38.25" x14ac:dyDescent="0.25">
      <c r="A92" s="35" t="s">
        <v>253</v>
      </c>
      <c r="B92" s="39" t="s">
        <v>63</v>
      </c>
      <c r="C92" s="40" t="s">
        <v>48</v>
      </c>
      <c r="D92" s="39" t="s">
        <v>10</v>
      </c>
      <c r="E92" s="41">
        <v>8.5500000000000007</v>
      </c>
      <c r="F92" s="43"/>
      <c r="G92" s="34">
        <f t="shared" si="2"/>
        <v>0</v>
      </c>
    </row>
    <row r="93" spans="1:7" ht="38.25" x14ac:dyDescent="0.25">
      <c r="A93" s="35" t="s">
        <v>254</v>
      </c>
      <c r="B93" s="39" t="s">
        <v>80</v>
      </c>
      <c r="C93" s="40" t="s">
        <v>183</v>
      </c>
      <c r="D93" s="39" t="s">
        <v>10</v>
      </c>
      <c r="E93" s="41">
        <v>9.5</v>
      </c>
      <c r="F93" s="43"/>
      <c r="G93" s="34">
        <f t="shared" si="2"/>
        <v>0</v>
      </c>
    </row>
    <row r="94" spans="1:7" ht="25.5" x14ac:dyDescent="0.25">
      <c r="A94" s="35" t="s">
        <v>255</v>
      </c>
      <c r="B94" s="39" t="s">
        <v>72</v>
      </c>
      <c r="C94" s="40" t="s">
        <v>50</v>
      </c>
      <c r="D94" s="39" t="s">
        <v>49</v>
      </c>
      <c r="E94" s="41">
        <v>1</v>
      </c>
      <c r="F94" s="42"/>
      <c r="G94" s="34">
        <f t="shared" si="2"/>
        <v>0</v>
      </c>
    </row>
    <row r="95" spans="1:7" x14ac:dyDescent="0.25">
      <c r="A95" s="72" t="s">
        <v>257</v>
      </c>
      <c r="B95" s="72"/>
      <c r="C95" s="72"/>
      <c r="D95" s="72"/>
      <c r="E95" s="29"/>
      <c r="F95" s="29"/>
      <c r="G95" s="49"/>
    </row>
    <row r="96" spans="1:7" x14ac:dyDescent="0.25">
      <c r="A96" s="50" t="s">
        <v>193</v>
      </c>
      <c r="B96" s="38"/>
      <c r="C96" s="68" t="s">
        <v>85</v>
      </c>
      <c r="D96" s="68"/>
      <c r="E96" s="68"/>
      <c r="F96" s="68"/>
      <c r="G96" s="68"/>
    </row>
    <row r="97" spans="1:7" ht="63.75" x14ac:dyDescent="0.25">
      <c r="A97" s="35" t="s">
        <v>118</v>
      </c>
      <c r="B97" s="39" t="s">
        <v>86</v>
      </c>
      <c r="C97" s="40" t="s">
        <v>87</v>
      </c>
      <c r="D97" s="39" t="s">
        <v>9</v>
      </c>
      <c r="E97" s="41">
        <v>83.38</v>
      </c>
      <c r="F97" s="43"/>
      <c r="G97" s="34">
        <f t="shared" ref="G97:G103" si="3">E97*F97</f>
        <v>0</v>
      </c>
    </row>
    <row r="98" spans="1:7" ht="63.75" x14ac:dyDescent="0.25">
      <c r="A98" s="35" t="s">
        <v>119</v>
      </c>
      <c r="B98" s="39" t="s">
        <v>88</v>
      </c>
      <c r="C98" s="40" t="s">
        <v>89</v>
      </c>
      <c r="D98" s="39" t="s">
        <v>9</v>
      </c>
      <c r="E98" s="44">
        <v>2076.29</v>
      </c>
      <c r="F98" s="43"/>
      <c r="G98" s="34">
        <f t="shared" si="3"/>
        <v>0</v>
      </c>
    </row>
    <row r="99" spans="1:7" ht="76.5" x14ac:dyDescent="0.25">
      <c r="A99" s="35" t="s">
        <v>120</v>
      </c>
      <c r="B99" s="39" t="s">
        <v>135</v>
      </c>
      <c r="C99" s="40" t="s">
        <v>136</v>
      </c>
      <c r="D99" s="39" t="s">
        <v>9</v>
      </c>
      <c r="E99" s="41">
        <v>12</v>
      </c>
      <c r="F99" s="43"/>
      <c r="G99" s="34">
        <f t="shared" si="3"/>
        <v>0</v>
      </c>
    </row>
    <row r="100" spans="1:7" ht="38.25" x14ac:dyDescent="0.25">
      <c r="A100" s="35" t="s">
        <v>121</v>
      </c>
      <c r="B100" s="39" t="s">
        <v>90</v>
      </c>
      <c r="C100" s="40" t="s">
        <v>91</v>
      </c>
      <c r="D100" s="39" t="s">
        <v>46</v>
      </c>
      <c r="E100" s="41">
        <v>894</v>
      </c>
      <c r="F100" s="43"/>
      <c r="G100" s="34">
        <f t="shared" si="3"/>
        <v>0</v>
      </c>
    </row>
    <row r="101" spans="1:7" ht="38.25" x14ac:dyDescent="0.25">
      <c r="A101" s="35" t="s">
        <v>122</v>
      </c>
      <c r="B101" s="39" t="s">
        <v>92</v>
      </c>
      <c r="C101" s="40" t="s">
        <v>93</v>
      </c>
      <c r="D101" s="39" t="s">
        <v>46</v>
      </c>
      <c r="E101" s="41">
        <v>292</v>
      </c>
      <c r="F101" s="43"/>
      <c r="G101" s="34">
        <f t="shared" si="3"/>
        <v>0</v>
      </c>
    </row>
    <row r="102" spans="1:7" ht="25.5" x14ac:dyDescent="0.25">
      <c r="A102" s="35" t="s">
        <v>123</v>
      </c>
      <c r="B102" s="39" t="s">
        <v>94</v>
      </c>
      <c r="C102" s="40" t="s">
        <v>95</v>
      </c>
      <c r="D102" s="39" t="s">
        <v>96</v>
      </c>
      <c r="E102" s="44">
        <v>2123.1999999999998</v>
      </c>
      <c r="F102" s="43"/>
      <c r="G102" s="34">
        <f t="shared" si="3"/>
        <v>0</v>
      </c>
    </row>
    <row r="103" spans="1:7" ht="25.5" x14ac:dyDescent="0.25">
      <c r="A103" s="35" t="s">
        <v>124</v>
      </c>
      <c r="B103" s="39" t="s">
        <v>94</v>
      </c>
      <c r="C103" s="40" t="s">
        <v>97</v>
      </c>
      <c r="D103" s="39" t="s">
        <v>98</v>
      </c>
      <c r="E103" s="41">
        <v>1</v>
      </c>
      <c r="F103" s="43"/>
      <c r="G103" s="34">
        <f t="shared" si="3"/>
        <v>0</v>
      </c>
    </row>
    <row r="104" spans="1:7" x14ac:dyDescent="0.25">
      <c r="A104" s="50" t="s">
        <v>194</v>
      </c>
      <c r="B104" s="38"/>
      <c r="C104" s="68" t="s">
        <v>99</v>
      </c>
      <c r="D104" s="68"/>
      <c r="E104" s="68"/>
      <c r="F104" s="68"/>
      <c r="G104" s="68"/>
    </row>
    <row r="105" spans="1:7" ht="25.5" x14ac:dyDescent="0.25">
      <c r="A105" s="35" t="s">
        <v>125</v>
      </c>
      <c r="B105" s="39" t="s">
        <v>100</v>
      </c>
      <c r="C105" s="40" t="s">
        <v>101</v>
      </c>
      <c r="D105" s="39" t="s">
        <v>8</v>
      </c>
      <c r="E105" s="41">
        <v>37.299999999999997</v>
      </c>
      <c r="F105" s="43"/>
      <c r="G105" s="34">
        <f t="shared" ref="G105:G115" si="4">E105*F105</f>
        <v>0</v>
      </c>
    </row>
    <row r="106" spans="1:7" ht="25.5" x14ac:dyDescent="0.25">
      <c r="A106" s="35" t="s">
        <v>126</v>
      </c>
      <c r="B106" s="39" t="s">
        <v>102</v>
      </c>
      <c r="C106" s="40" t="s">
        <v>103</v>
      </c>
      <c r="D106" s="39" t="s">
        <v>8</v>
      </c>
      <c r="E106" s="41">
        <v>81.8</v>
      </c>
      <c r="F106" s="43"/>
      <c r="G106" s="34">
        <f t="shared" si="4"/>
        <v>0</v>
      </c>
    </row>
    <row r="107" spans="1:7" ht="25.5" x14ac:dyDescent="0.25">
      <c r="A107" s="35" t="s">
        <v>127</v>
      </c>
      <c r="B107" s="39" t="s">
        <v>137</v>
      </c>
      <c r="C107" s="40" t="s">
        <v>154</v>
      </c>
      <c r="D107" s="39" t="s">
        <v>8</v>
      </c>
      <c r="E107" s="41">
        <v>230.2</v>
      </c>
      <c r="F107" s="43"/>
      <c r="G107" s="34">
        <f t="shared" si="4"/>
        <v>0</v>
      </c>
    </row>
    <row r="108" spans="1:7" ht="38.25" x14ac:dyDescent="0.25">
      <c r="A108" s="35" t="s">
        <v>258</v>
      </c>
      <c r="B108" s="39" t="s">
        <v>104</v>
      </c>
      <c r="C108" s="40" t="s">
        <v>105</v>
      </c>
      <c r="D108" s="39" t="s">
        <v>46</v>
      </c>
      <c r="E108" s="41">
        <v>9</v>
      </c>
      <c r="F108" s="42"/>
      <c r="G108" s="34">
        <f t="shared" si="4"/>
        <v>0</v>
      </c>
    </row>
    <row r="109" spans="1:7" ht="51" x14ac:dyDescent="0.25">
      <c r="A109" s="35" t="s">
        <v>259</v>
      </c>
      <c r="B109" s="39" t="s">
        <v>106</v>
      </c>
      <c r="C109" s="40" t="s">
        <v>107</v>
      </c>
      <c r="D109" s="39" t="s">
        <v>46</v>
      </c>
      <c r="E109" s="41">
        <v>9</v>
      </c>
      <c r="F109" s="43"/>
      <c r="G109" s="34">
        <f t="shared" si="4"/>
        <v>0</v>
      </c>
    </row>
    <row r="110" spans="1:7" ht="51" x14ac:dyDescent="0.25">
      <c r="A110" s="35" t="s">
        <v>260</v>
      </c>
      <c r="B110" s="39" t="s">
        <v>108</v>
      </c>
      <c r="C110" s="40" t="s">
        <v>109</v>
      </c>
      <c r="D110" s="39" t="s">
        <v>9</v>
      </c>
      <c r="E110" s="41">
        <v>1.62</v>
      </c>
      <c r="F110" s="43"/>
      <c r="G110" s="34">
        <f t="shared" si="4"/>
        <v>0</v>
      </c>
    </row>
    <row r="111" spans="1:7" ht="38.25" x14ac:dyDescent="0.25">
      <c r="A111" s="35" t="s">
        <v>261</v>
      </c>
      <c r="B111" s="39" t="s">
        <v>184</v>
      </c>
      <c r="C111" s="40" t="s">
        <v>185</v>
      </c>
      <c r="D111" s="39" t="s">
        <v>8</v>
      </c>
      <c r="E111" s="41">
        <v>7</v>
      </c>
      <c r="F111" s="42"/>
      <c r="G111" s="34">
        <f t="shared" si="4"/>
        <v>0</v>
      </c>
    </row>
    <row r="112" spans="1:7" ht="38.25" x14ac:dyDescent="0.25">
      <c r="A112" s="35" t="s">
        <v>262</v>
      </c>
      <c r="B112" s="39" t="s">
        <v>186</v>
      </c>
      <c r="C112" s="40" t="s">
        <v>187</v>
      </c>
      <c r="D112" s="39" t="s">
        <v>8</v>
      </c>
      <c r="E112" s="41">
        <v>7</v>
      </c>
      <c r="F112" s="43"/>
      <c r="G112" s="34">
        <f t="shared" si="4"/>
        <v>0</v>
      </c>
    </row>
    <row r="113" spans="1:7" ht="38.25" x14ac:dyDescent="0.25">
      <c r="A113" s="35" t="s">
        <v>263</v>
      </c>
      <c r="B113" s="39" t="s">
        <v>94</v>
      </c>
      <c r="C113" s="40" t="s">
        <v>110</v>
      </c>
      <c r="D113" s="39" t="s">
        <v>8</v>
      </c>
      <c r="E113" s="41">
        <v>9.76</v>
      </c>
      <c r="F113" s="43"/>
      <c r="G113" s="34">
        <f t="shared" si="4"/>
        <v>0</v>
      </c>
    </row>
    <row r="114" spans="1:7" ht="38.25" x14ac:dyDescent="0.25">
      <c r="A114" s="35" t="s">
        <v>264</v>
      </c>
      <c r="B114" s="39" t="s">
        <v>111</v>
      </c>
      <c r="C114" s="40" t="s">
        <v>112</v>
      </c>
      <c r="D114" s="39" t="s">
        <v>46</v>
      </c>
      <c r="E114" s="41">
        <v>8</v>
      </c>
      <c r="F114" s="42"/>
      <c r="G114" s="34">
        <f t="shared" si="4"/>
        <v>0</v>
      </c>
    </row>
    <row r="115" spans="1:7" ht="51" x14ac:dyDescent="0.25">
      <c r="A115" s="35" t="s">
        <v>265</v>
      </c>
      <c r="B115" s="39" t="s">
        <v>113</v>
      </c>
      <c r="C115" s="40" t="s">
        <v>114</v>
      </c>
      <c r="D115" s="39" t="s">
        <v>9</v>
      </c>
      <c r="E115" s="41">
        <v>0.6</v>
      </c>
      <c r="F115" s="43"/>
      <c r="G115" s="34">
        <f t="shared" si="4"/>
        <v>0</v>
      </c>
    </row>
    <row r="116" spans="1:7" x14ac:dyDescent="0.25">
      <c r="A116" s="72" t="s">
        <v>266</v>
      </c>
      <c r="B116" s="72"/>
      <c r="C116" s="72"/>
      <c r="D116" s="72"/>
      <c r="E116" s="29"/>
      <c r="F116" s="29"/>
      <c r="G116" s="49"/>
    </row>
    <row r="117" spans="1:7" ht="38.25" x14ac:dyDescent="0.25">
      <c r="A117" s="6" t="s">
        <v>2</v>
      </c>
      <c r="B117" s="21" t="s">
        <v>115</v>
      </c>
      <c r="C117" s="31" t="s">
        <v>116</v>
      </c>
      <c r="D117" s="6" t="s">
        <v>98</v>
      </c>
      <c r="E117" s="27">
        <v>6</v>
      </c>
      <c r="F117" s="27"/>
      <c r="G117" s="34">
        <f t="shared" ref="G117:G118" si="5">E117*F117</f>
        <v>0</v>
      </c>
    </row>
    <row r="118" spans="1:7" ht="63.75" x14ac:dyDescent="0.25">
      <c r="A118" s="6" t="s">
        <v>6</v>
      </c>
      <c r="B118" s="21" t="s">
        <v>117</v>
      </c>
      <c r="C118" s="31" t="s">
        <v>188</v>
      </c>
      <c r="D118" s="6" t="s">
        <v>8</v>
      </c>
      <c r="E118" s="27">
        <v>302</v>
      </c>
      <c r="F118" s="27"/>
      <c r="G118" s="34">
        <f t="shared" si="5"/>
        <v>0</v>
      </c>
    </row>
    <row r="119" spans="1:7" x14ac:dyDescent="0.25">
      <c r="A119" s="67" t="s">
        <v>267</v>
      </c>
      <c r="B119" s="67"/>
      <c r="C119" s="67"/>
      <c r="D119" s="67"/>
      <c r="E119" s="67"/>
      <c r="F119" s="67"/>
      <c r="G119" s="24">
        <f>SUM(G105:G118,G97:G103,G88:G94,G83:G86,G76:G81,G65:G74,G61:G63,G56:G59,G51:G54,G38:G49,G29:G36,G26:G27,G24)</f>
        <v>0</v>
      </c>
    </row>
    <row r="120" spans="1:7" x14ac:dyDescent="0.25">
      <c r="A120" s="67" t="s">
        <v>165</v>
      </c>
      <c r="B120" s="67"/>
      <c r="C120" s="67"/>
      <c r="D120" s="67"/>
      <c r="E120" s="67"/>
      <c r="F120" s="67"/>
      <c r="G120" s="24">
        <f>G119*23%</f>
        <v>0</v>
      </c>
    </row>
    <row r="121" spans="1:7" x14ac:dyDescent="0.25">
      <c r="A121" s="67" t="s">
        <v>166</v>
      </c>
      <c r="B121" s="67"/>
      <c r="C121" s="67"/>
      <c r="D121" s="67"/>
      <c r="E121" s="67"/>
      <c r="F121" s="67"/>
      <c r="G121" s="24">
        <f>G119+G120</f>
        <v>0</v>
      </c>
    </row>
    <row r="122" spans="1:7" ht="18.75" x14ac:dyDescent="0.3">
      <c r="A122" s="32" t="s">
        <v>268</v>
      </c>
      <c r="B122" s="33"/>
      <c r="C122" s="4"/>
      <c r="D122" s="2"/>
      <c r="E122" s="29"/>
      <c r="F122" s="29"/>
      <c r="G122" s="49"/>
    </row>
    <row r="123" spans="1:7" x14ac:dyDescent="0.25">
      <c r="A123" s="5" t="s">
        <v>0</v>
      </c>
      <c r="B123" s="20" t="s">
        <v>51</v>
      </c>
      <c r="C123" s="5" t="s">
        <v>52</v>
      </c>
      <c r="D123" s="5" t="s">
        <v>1</v>
      </c>
      <c r="E123" s="23" t="s">
        <v>53</v>
      </c>
      <c r="F123" s="23" t="s">
        <v>54</v>
      </c>
      <c r="G123" s="48" t="s">
        <v>55</v>
      </c>
    </row>
    <row r="124" spans="1:7" x14ac:dyDescent="0.25">
      <c r="A124" s="9" t="s">
        <v>2</v>
      </c>
      <c r="B124" s="36"/>
      <c r="C124" s="36" t="s">
        <v>155</v>
      </c>
      <c r="D124" s="36"/>
      <c r="E124" s="24"/>
      <c r="F124" s="24"/>
      <c r="G124" s="27"/>
    </row>
    <row r="125" spans="1:7" ht="25.5" x14ac:dyDescent="0.25">
      <c r="A125" s="6" t="s">
        <v>118</v>
      </c>
      <c r="B125" s="21" t="s">
        <v>156</v>
      </c>
      <c r="C125" s="28" t="s">
        <v>157</v>
      </c>
      <c r="D125" s="6" t="s">
        <v>46</v>
      </c>
      <c r="E125" s="27">
        <v>7</v>
      </c>
      <c r="F125" s="27"/>
      <c r="G125" s="34">
        <f t="shared" ref="G125:G128" si="6">E125*F125</f>
        <v>0</v>
      </c>
    </row>
    <row r="126" spans="1:7" ht="25.5" x14ac:dyDescent="0.25">
      <c r="A126" s="6" t="s">
        <v>119</v>
      </c>
      <c r="B126" s="21" t="s">
        <v>156</v>
      </c>
      <c r="C126" s="28" t="s">
        <v>158</v>
      </c>
      <c r="D126" s="6" t="s">
        <v>46</v>
      </c>
      <c r="E126" s="27">
        <v>2</v>
      </c>
      <c r="F126" s="27"/>
      <c r="G126" s="34">
        <f t="shared" si="6"/>
        <v>0</v>
      </c>
    </row>
    <row r="127" spans="1:7" ht="25.5" x14ac:dyDescent="0.25">
      <c r="A127" s="6" t="s">
        <v>120</v>
      </c>
      <c r="B127" s="21" t="s">
        <v>156</v>
      </c>
      <c r="C127" s="28" t="s">
        <v>164</v>
      </c>
      <c r="D127" s="6" t="s">
        <v>46</v>
      </c>
      <c r="E127" s="27">
        <v>3</v>
      </c>
      <c r="F127" s="27"/>
      <c r="G127" s="34">
        <f t="shared" si="6"/>
        <v>0</v>
      </c>
    </row>
    <row r="128" spans="1:7" ht="25.5" x14ac:dyDescent="0.25">
      <c r="A128" s="6" t="s">
        <v>121</v>
      </c>
      <c r="B128" s="21" t="s">
        <v>156</v>
      </c>
      <c r="C128" s="28" t="s">
        <v>159</v>
      </c>
      <c r="D128" s="6" t="s">
        <v>46</v>
      </c>
      <c r="E128" s="27">
        <v>2</v>
      </c>
      <c r="F128" s="27"/>
      <c r="G128" s="34">
        <f t="shared" si="6"/>
        <v>0</v>
      </c>
    </row>
    <row r="129" spans="1:7" x14ac:dyDescent="0.25">
      <c r="A129" s="9" t="s">
        <v>6</v>
      </c>
      <c r="B129" s="30"/>
      <c r="C129" s="37" t="s">
        <v>160</v>
      </c>
      <c r="D129" s="9"/>
      <c r="E129" s="24"/>
      <c r="F129" s="24"/>
      <c r="G129" s="27"/>
    </row>
    <row r="130" spans="1:7" ht="102" x14ac:dyDescent="0.25">
      <c r="A130" s="51" t="s">
        <v>125</v>
      </c>
      <c r="B130" s="22" t="s">
        <v>161</v>
      </c>
      <c r="C130" s="45" t="s">
        <v>189</v>
      </c>
      <c r="D130" s="10" t="s">
        <v>10</v>
      </c>
      <c r="E130" s="27">
        <v>19.010000000000002</v>
      </c>
      <c r="F130" s="27"/>
      <c r="G130" s="34">
        <f t="shared" ref="G130:G131" si="7">E130*F130</f>
        <v>0</v>
      </c>
    </row>
    <row r="131" spans="1:7" ht="94.5" customHeight="1" x14ac:dyDescent="0.25">
      <c r="A131" s="6" t="s">
        <v>126</v>
      </c>
      <c r="B131" s="31" t="s">
        <v>162</v>
      </c>
      <c r="C131" s="31" t="s">
        <v>190</v>
      </c>
      <c r="D131" s="46" t="s">
        <v>10</v>
      </c>
      <c r="E131" s="27">
        <v>17.61</v>
      </c>
      <c r="F131" s="27"/>
      <c r="G131" s="34">
        <f t="shared" si="7"/>
        <v>0</v>
      </c>
    </row>
    <row r="132" spans="1:7" x14ac:dyDescent="0.25">
      <c r="A132" s="6" t="s">
        <v>12</v>
      </c>
      <c r="B132" s="21"/>
      <c r="C132" s="28" t="s">
        <v>163</v>
      </c>
      <c r="D132" s="6"/>
      <c r="E132" s="27"/>
      <c r="F132" s="27"/>
      <c r="G132" s="27"/>
    </row>
    <row r="133" spans="1:7" ht="21" x14ac:dyDescent="0.25">
      <c r="A133" s="52" t="s">
        <v>128</v>
      </c>
      <c r="B133" s="22" t="s">
        <v>191</v>
      </c>
      <c r="C133" s="45" t="s">
        <v>192</v>
      </c>
      <c r="D133" s="10" t="s">
        <v>8</v>
      </c>
      <c r="E133" s="27">
        <v>45</v>
      </c>
      <c r="F133" s="27"/>
      <c r="G133" s="34">
        <f t="shared" ref="G133" si="8">E133*F133</f>
        <v>0</v>
      </c>
    </row>
    <row r="134" spans="1:7" x14ac:dyDescent="0.25">
      <c r="A134" s="67" t="s">
        <v>270</v>
      </c>
      <c r="B134" s="67"/>
      <c r="C134" s="67"/>
      <c r="D134" s="67"/>
      <c r="E134" s="67"/>
      <c r="F134" s="67"/>
      <c r="G134" s="24">
        <f>SUM(G133,G125:G131)</f>
        <v>0</v>
      </c>
    </row>
    <row r="135" spans="1:7" x14ac:dyDescent="0.25">
      <c r="A135" s="67" t="s">
        <v>165</v>
      </c>
      <c r="B135" s="67"/>
      <c r="C135" s="67"/>
      <c r="D135" s="67"/>
      <c r="E135" s="67"/>
      <c r="F135" s="67"/>
      <c r="G135" s="24">
        <f>G134*23%</f>
        <v>0</v>
      </c>
    </row>
    <row r="136" spans="1:7" x14ac:dyDescent="0.25">
      <c r="A136" s="67" t="s">
        <v>166</v>
      </c>
      <c r="B136" s="67"/>
      <c r="C136" s="67"/>
      <c r="D136" s="67"/>
      <c r="E136" s="67"/>
      <c r="F136" s="67"/>
      <c r="G136" s="24">
        <f>G134+G135</f>
        <v>0</v>
      </c>
    </row>
    <row r="137" spans="1:7" x14ac:dyDescent="0.25">
      <c r="A137" s="66" t="s">
        <v>271</v>
      </c>
      <c r="B137" s="66"/>
      <c r="C137" s="66"/>
      <c r="D137" s="66"/>
      <c r="E137" s="66"/>
      <c r="F137" s="66"/>
      <c r="G137" s="53">
        <f>SUM(G133:G133,G131,G130,G125:G128,G117:G118,G105:G115,G97:G103,G88:G94,G83:G86,G76:G81,G66:G74,G65,G61:G63,G56:G59,G51:G54,G43:G49,G38:G42,G32:G36,G29:G31,G26:G27,G24)</f>
        <v>0</v>
      </c>
    </row>
    <row r="138" spans="1:7" x14ac:dyDescent="0.25">
      <c r="A138" s="66" t="s">
        <v>165</v>
      </c>
      <c r="B138" s="66"/>
      <c r="C138" s="66"/>
      <c r="D138" s="66"/>
      <c r="E138" s="66"/>
      <c r="F138" s="66"/>
      <c r="G138" s="53">
        <f>G137*23%</f>
        <v>0</v>
      </c>
    </row>
    <row r="139" spans="1:7" x14ac:dyDescent="0.25">
      <c r="A139" s="66" t="s">
        <v>272</v>
      </c>
      <c r="B139" s="66"/>
      <c r="C139" s="66"/>
      <c r="D139" s="66"/>
      <c r="E139" s="66"/>
      <c r="F139" s="66"/>
      <c r="G139" s="53">
        <f>G137+G138</f>
        <v>0</v>
      </c>
    </row>
    <row r="141" spans="1:7" x14ac:dyDescent="0.25">
      <c r="E141" s="71" t="s">
        <v>178</v>
      </c>
      <c r="F141" s="71"/>
      <c r="G141" s="71"/>
    </row>
    <row r="142" spans="1:7" ht="34.5" customHeight="1" x14ac:dyDescent="0.25">
      <c r="A142" s="73" t="s">
        <v>179</v>
      </c>
      <c r="B142" s="73"/>
      <c r="E142" s="70" t="s">
        <v>172</v>
      </c>
      <c r="F142" s="70"/>
      <c r="G142" s="70"/>
    </row>
    <row r="143" spans="1:7" ht="29.25" customHeight="1" x14ac:dyDescent="0.25"/>
    <row r="152" spans="1:7" x14ac:dyDescent="0.25">
      <c r="A152" s="58" t="s">
        <v>168</v>
      </c>
      <c r="B152" s="58"/>
      <c r="C152" s="58"/>
      <c r="D152" s="58"/>
      <c r="E152" s="58"/>
      <c r="F152" s="58"/>
      <c r="G152" s="58"/>
    </row>
  </sheetData>
  <mergeCells count="39">
    <mergeCell ref="A22:D22"/>
    <mergeCell ref="C23:G23"/>
    <mergeCell ref="C25:G25"/>
    <mergeCell ref="A142:B142"/>
    <mergeCell ref="C60:G60"/>
    <mergeCell ref="C28:G28"/>
    <mergeCell ref="C37:G37"/>
    <mergeCell ref="E142:G142"/>
    <mergeCell ref="A138:F138"/>
    <mergeCell ref="A139:F139"/>
    <mergeCell ref="E141:G141"/>
    <mergeCell ref="A121:F121"/>
    <mergeCell ref="A116:D116"/>
    <mergeCell ref="A119:F119"/>
    <mergeCell ref="A120:F120"/>
    <mergeCell ref="A95:D95"/>
    <mergeCell ref="C82:G82"/>
    <mergeCell ref="C87:G87"/>
    <mergeCell ref="D7:E7"/>
    <mergeCell ref="D8:E8"/>
    <mergeCell ref="B10:G10"/>
    <mergeCell ref="C12:G12"/>
    <mergeCell ref="B2:G2"/>
    <mergeCell ref="A152:G152"/>
    <mergeCell ref="C13:G13"/>
    <mergeCell ref="C14:G14"/>
    <mergeCell ref="C15:G15"/>
    <mergeCell ref="C16:G16"/>
    <mergeCell ref="A19:G19"/>
    <mergeCell ref="A137:F137"/>
    <mergeCell ref="A134:F134"/>
    <mergeCell ref="A135:F135"/>
    <mergeCell ref="A136:F136"/>
    <mergeCell ref="C96:G96"/>
    <mergeCell ref="C104:G104"/>
    <mergeCell ref="C64:G64"/>
    <mergeCell ref="C75:G75"/>
    <mergeCell ref="C50:G50"/>
    <mergeCell ref="C55:G55"/>
  </mergeCells>
  <printOptions horizontalCentered="1"/>
  <pageMargins left="0.35433070866141736" right="0.23622047244094491" top="0.6692913385826772" bottom="0.55118110236220474" header="0.31496062992125984" footer="0.31496062992125984"/>
  <pageSetup paperSize="9" scale="95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ul. Łąkowa</vt:lpstr>
      <vt:lpstr>'ul. Łąkowa'!Tytuły_wydruku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Grażyna Stańczak</dc:creator>
  <cp:lastModifiedBy>Grażyna Stańczak</cp:lastModifiedBy>
  <cp:lastPrinted>2020-11-10T14:30:54Z</cp:lastPrinted>
  <dcterms:created xsi:type="dcterms:W3CDTF">2020-04-29T06:28:42Z</dcterms:created>
  <dcterms:modified xsi:type="dcterms:W3CDTF">2020-11-10T14:34:36Z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19.2.4.19330</vt:lpwstr>
  </property>
</Properties>
</file>