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DBethke\Desktop\Documents — kopia\INWESTYCJE\Promenada\Przetarg_Promenada\"/>
    </mc:Choice>
  </mc:AlternateContent>
  <xr:revisionPtr revIDLastSave="0" documentId="13_ncr:1_{5DAC2D04-FEB5-444D-864E-5AD8BC977B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ZK " sheetId="3" r:id="rId1"/>
  </sheets>
  <calcPr calcId="191029" fullPrecision="0"/>
</workbook>
</file>

<file path=xl/calcChain.xml><?xml version="1.0" encoding="utf-8"?>
<calcChain xmlns="http://schemas.openxmlformats.org/spreadsheetml/2006/main">
  <c r="G52" i="3" l="1"/>
  <c r="G51" i="3"/>
  <c r="G50" i="3" s="1"/>
  <c r="G49" i="3" l="1"/>
  <c r="G48" i="3" s="1"/>
  <c r="G47" i="3"/>
  <c r="G46" i="3"/>
  <c r="G43" i="3" s="1"/>
  <c r="G45" i="3"/>
  <c r="G44" i="3"/>
  <c r="G42" i="3"/>
  <c r="G41" i="3"/>
  <c r="G40" i="3"/>
  <c r="G39" i="3"/>
  <c r="G38" i="3" s="1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18" i="3" s="1"/>
  <c r="G21" i="3"/>
  <c r="G20" i="3"/>
  <c r="G19" i="3"/>
  <c r="G17" i="3"/>
  <c r="G16" i="3"/>
  <c r="G15" i="3"/>
  <c r="G14" i="3"/>
  <c r="G13" i="3"/>
  <c r="G12" i="3"/>
  <c r="G11" i="3"/>
  <c r="G10" i="3"/>
  <c r="G9" i="3" s="1"/>
</calcChain>
</file>

<file path=xl/sharedStrings.xml><?xml version="1.0" encoding="utf-8"?>
<sst xmlns="http://schemas.openxmlformats.org/spreadsheetml/2006/main" count="171" uniqueCount="115">
  <si>
    <t>Lp.</t>
  </si>
  <si>
    <t>Podstawa</t>
  </si>
  <si>
    <t>Opis</t>
  </si>
  <si>
    <t>j.m.</t>
  </si>
  <si>
    <t>Wartość</t>
  </si>
  <si>
    <t>1</t>
  </si>
  <si>
    <t>1.1</t>
  </si>
  <si>
    <t>szt</t>
  </si>
  <si>
    <t>1.2</t>
  </si>
  <si>
    <t>KNR 2-23 0310-05</t>
  </si>
  <si>
    <t>1.3</t>
  </si>
  <si>
    <t>1.4</t>
  </si>
  <si>
    <t>1.5</t>
  </si>
  <si>
    <t>m2</t>
  </si>
  <si>
    <t>1.6</t>
  </si>
  <si>
    <t>2</t>
  </si>
  <si>
    <t>2.1</t>
  </si>
  <si>
    <t>m3</t>
  </si>
  <si>
    <t>2.2</t>
  </si>
  <si>
    <t>KNR 2-02 0607-02</t>
  </si>
  <si>
    <t>2.3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</si>
  <si>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</si>
  <si>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</si>
  <si>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</si>
  <si>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</si>
  <si>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</si>
  <si>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</si>
  <si>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</si>
  <si>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</si>
  <si>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</si>
  <si>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</si>
  <si>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Obmiar</t>
  </si>
  <si>
    <t>ZBIORCZE ZESTAWIENIE KOSZTÓW
Utworzenie promenady w Parku Miejskim w ramach projektu obywatelskiego pn.: 
"Bez smartfona więcej ruchu maluchu! Rodzinna Promenada"</t>
  </si>
  <si>
    <t>Obiekty małej architektury</t>
  </si>
  <si>
    <t>Analogia. Dostawa i montaż ławki miejskiej</t>
  </si>
  <si>
    <t>Analogia. Dostawa i montaż leżaka miejskiego</t>
  </si>
  <si>
    <t>Analogia. Dostawa i montaż stojaka na rowery</t>
  </si>
  <si>
    <t>Analogia. Dostawa i montaż kosza na śmieci</t>
  </si>
  <si>
    <t>Analogia. Dostawa i montaż kosza na na psie odchody</t>
  </si>
  <si>
    <t>Analogia. Dostawa i montaż stołu do gry w szachy i chińczyka</t>
  </si>
  <si>
    <t>1.7</t>
  </si>
  <si>
    <t>Analogia. Dostawa i montaż donicy na zioła</t>
  </si>
  <si>
    <t>1.8</t>
  </si>
  <si>
    <t>Analogia. Dostawa i montaż budek lęgowych typu "A"</t>
  </si>
  <si>
    <t>Nasdzenia roślin</t>
  </si>
  <si>
    <t>KNR 2-21 0414-02</t>
  </si>
  <si>
    <t>Obsadzenie kwietników bylinami, 4 szt/m2 - lawenda Hidcote</t>
  </si>
  <si>
    <t>KNR 2-21 0301-0501</t>
  </si>
  <si>
    <t>Sadzenie drzew i krzewów liściastych form naturalnych na terenie płaskim, grunt kategorii I-II, z zaprawą dołów całkowitą, średnica i głębokość dołów 0,5 m, ziemia urodzajna (humus) - róża rabatowa Bailando</t>
  </si>
  <si>
    <t>KNR 2-21 0414-01</t>
  </si>
  <si>
    <t>Obsadzenie kwietników bylinami, 1 szt/m2 - hortensja Limelight</t>
  </si>
  <si>
    <t>2.4</t>
  </si>
  <si>
    <t>Obsadzenie kwietników bylinami, 4 szt/m2 - żurawka Obsidian</t>
  </si>
  <si>
    <t>2.5</t>
  </si>
  <si>
    <t>Obsadzenie kwietników bylinami, 1 szt/m2 - hortensja Vanilla Fraise</t>
  </si>
  <si>
    <t>2.6</t>
  </si>
  <si>
    <t>KNR 2-21 0322-0401</t>
  </si>
  <si>
    <t>Sadzenie drzew i krzewów iglastych na terenie płaskim grunt kategorii I-II, z zaprawą dołów, średnica i głębokość dołów 0,5ˇm, ziemia urodzajna (humus) - żywotnik Danica</t>
  </si>
  <si>
    <t>2.7</t>
  </si>
  <si>
    <t>Sadzenie drzew i krzewów liściastych form naturalnych na terenie płaskim, grunt kategorii I-II, z zaprawą dołów całkowitą, średnica i głębokość dołów 0,5ˇm, ziemia urodzajna (humus) - berberys Admiration</t>
  </si>
  <si>
    <t>2.8</t>
  </si>
  <si>
    <t>KNR 2-21 0414-03</t>
  </si>
  <si>
    <t>Obsadzenie kwietników bylinami, 9 szt/m2 - winobluszcz trójklapowy</t>
  </si>
  <si>
    <t>2.9</t>
  </si>
  <si>
    <t>Obsadzenie kwietników bylinami, 4 szt/m2 - żurawka Berry Smoothie</t>
  </si>
  <si>
    <t>2.10</t>
  </si>
  <si>
    <t>Sadzenie drzew i krzewów iglastych na terenie płaskim grunt kategorii I-II, z zaprawą dołów, średnica i głębokość dołów 0,5 m, ziemia urodzajna (humus) - sosna szczepiona na pniu</t>
  </si>
  <si>
    <t>2.11</t>
  </si>
  <si>
    <t>Obsadzenie kwietników bylinami, 4 szt/m2 - hosta Patriot</t>
  </si>
  <si>
    <t>2.12</t>
  </si>
  <si>
    <t>Obsadzenie kwietników bylinami, 4 szt/m2 - czosnek Globemaster</t>
  </si>
  <si>
    <t>2.13</t>
  </si>
  <si>
    <t>Sadzenie drzew i krzewów iglastych na terenie płaskim grunt kategorii I-II, z zaprawą dołów, średnica i głębokość dołów 0,5 m, ziemia urodzajna (humus) - cis stożek</t>
  </si>
  <si>
    <t>2.14</t>
  </si>
  <si>
    <t>Sadzenie drzew i krzewów liściastych form naturalnych na terenie płaskim, grunt kategorii I-II, z zaprawą dołów całkowitą, średnica i głębokość dołów 0,5 m, ziemia urodzajna (humus) - bukszpan kula duża</t>
  </si>
  <si>
    <t>2.15</t>
  </si>
  <si>
    <t>Sadzenie drzew i krzewów liściastych form naturalnych na terenie płaskim, grunt kategorii I-II, z zaprawą dołów całkowitą, średnica i głębokość dołów 0,5 m, ziemia urodzajna (humus) - bukszpan kula mała</t>
  </si>
  <si>
    <t>2.16</t>
  </si>
  <si>
    <t>Obsadzenie kwietników bylinami, 4 szt/m2 - runianka japońska</t>
  </si>
  <si>
    <t>2.17</t>
  </si>
  <si>
    <t>Obsadzenie kwietników bylinami, 9 szt/m2 - liatra kłosowa</t>
  </si>
  <si>
    <t>2.18</t>
  </si>
  <si>
    <t>Sadzenie drzew i krzewów iglastych na terenie płaskim grunt kategorii I-II, z zaprawą dołów, średnica i głębokość dołów 0,5 m, ziemia urodzajna (humus) - cis kula szczepiony na pniu</t>
  </si>
  <si>
    <t>2.19</t>
  </si>
  <si>
    <t>Sadzenie drzew i krzewów liściastych form naturalnych na terenie płaskim, grunt kategorii I-II, z zaprawą dołów całkowitą, średnica i głębokość dołów 0,5 m, ziemia urodzajna (humus) - róża okrywowa Marathon</t>
  </si>
  <si>
    <t>Nawierzchnia z kruszywa łamanego</t>
  </si>
  <si>
    <t>KNR 2-01 0125-04</t>
  </si>
  <si>
    <t>Ręczne usuniecie warstwy ziemi urodzajnej (humusu), grubość warstwy do 15ˇcm, z przewozem taczkami, humus z darnią</t>
  </si>
  <si>
    <t>Izolacje przeciwwilgociowe i przeciwwodne z folii polietylenowej szerokiej, izolacje obiektów ziemnych (zbiorników, basenów itp.)  - analogia - ułożenie geowłókniny</t>
  </si>
  <si>
    <t>KNNR 6 0404-02</t>
  </si>
  <si>
    <t>Analogia. Obrzeża betonowe, 20x6ˇcm, podsypka piaskowa, wypełnienie spoin piaskiem - obrzeże EKO-BORD GRAND 78mm</t>
  </si>
  <si>
    <t>m</t>
  </si>
  <si>
    <t>KNR 2-02 1101-0703</t>
  </si>
  <si>
    <t>Podkłady, z ubitych materiałów sypkich na podłożu gruntowym, grys granitowy 16-31,5mm</t>
  </si>
  <si>
    <t>Nawierzchnia z kory</t>
  </si>
  <si>
    <t>Ręczne usuniecie warstwy ziemi urodzajnej (humusu), grubość warstwy do 15 cm, z przewozem taczkami, humus z darnią</t>
  </si>
  <si>
    <t>KNR 2-31 0106-0101</t>
  </si>
  <si>
    <t>Analogia. Warstwy odcinające, zagęszczane ręcznie, grubość warstwy po zagęszczeniu 6 cm - kora</t>
  </si>
  <si>
    <t>KNR 2-31 0106-0201</t>
  </si>
  <si>
    <t>Warstwy odcinające, zagęszczane ręcznie, dodatek za każdy następny 1 cm grubości warstwy Krotność = 4</t>
  </si>
  <si>
    <t>5</t>
  </si>
  <si>
    <t>Gry i zabawy dla dzieci</t>
  </si>
  <si>
    <t>5.1</t>
  </si>
  <si>
    <t>KNR 2-31 0706-07
analogia</t>
  </si>
  <si>
    <t>Oznakowanie poziome jezdni farbą chlorokauczukową, strzałki i inne symbole malowane ręcznie</t>
  </si>
  <si>
    <t>Cena
jednostkowa
(netto)</t>
  </si>
  <si>
    <t>Załącznik nr 7 do SIWZ</t>
  </si>
  <si>
    <t>kalkulacja indywidualna</t>
  </si>
  <si>
    <t>kpl</t>
  </si>
  <si>
    <t>System nawadniający</t>
  </si>
  <si>
    <t>Wykonanie kropelkowego systemu nawadniającego ogródków kieszeniowych</t>
  </si>
  <si>
    <t>6</t>
  </si>
  <si>
    <t>6.1</t>
  </si>
  <si>
    <t>Razem roboty brutto</t>
  </si>
  <si>
    <t>Nr sprawy: WIPP.ZP.271.4.2020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</si>
</sst>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#0.00"/>
    <numFmt numFmtId="166" formatCode="#\ 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Microsoft Sans Serif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Microsoft Sans Serif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000000"/>
      <name val="Microsoft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24">
    <xf numFmtId="0" fontId="0" fillId="0" borderId="0" xfId="0"/>
    <xf numFmtId="49" fontId="2" fillId="2" borderId="2" xfId="0" applyNumberFormat="1" applyFont="1" applyFill="1" applyBorder="1" applyAlignment="1">
      <alignment horizontal="right" vertical="top" wrapText="1" shrinkToFit="1" readingOrder="1"/>
    </xf>
    <xf numFmtId="4" fontId="2" fillId="2" borderId="1" xfId="0" applyNumberFormat="1" applyFont="1" applyFill="1" applyBorder="1" applyAlignment="1">
      <alignment horizontal="right" vertical="top" wrapText="1" shrinkToFit="1" readingOrder="1"/>
    </xf>
    <xf numFmtId="49" fontId="3" fillId="0" borderId="2" xfId="0" applyNumberFormat="1" applyFont="1" applyBorder="1" applyAlignment="1">
      <alignment horizontal="right" vertical="top" wrapText="1" shrinkToFit="1" readingOrder="1"/>
    </xf>
    <xf numFmtId="49" fontId="3" fillId="0" borderId="1" xfId="0" applyNumberFormat="1" applyFont="1" applyBorder="1" applyAlignment="1">
      <alignment horizontal="center" vertical="top" wrapText="1" shrinkToFit="1" readingOrder="1"/>
    </xf>
    <xf numFmtId="0" fontId="5" fillId="0" borderId="0" xfId="0" applyFont="1"/>
    <xf numFmtId="49" fontId="3" fillId="0" borderId="3" xfId="0" applyNumberFormat="1" applyFont="1" applyBorder="1" applyAlignment="1">
      <alignment horizontal="center" vertical="top" wrapText="1" shrinkToFit="1" readingOrder="1"/>
    </xf>
    <xf numFmtId="4" fontId="6" fillId="3" borderId="7" xfId="1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 wrapText="1" shrinkToFit="1" readingOrder="1"/>
    </xf>
    <xf numFmtId="0" fontId="8" fillId="0" borderId="1" xfId="0" applyFont="1" applyBorder="1" applyAlignment="1">
      <alignment horizontal="center" vertical="center" wrapText="1" shrinkToFit="1" readingOrder="1"/>
    </xf>
    <xf numFmtId="49" fontId="3" fillId="0" borderId="8" xfId="0" applyNumberFormat="1" applyFont="1" applyBorder="1" applyAlignment="1">
      <alignment horizontal="right" vertical="top" wrapText="1" shrinkToFit="1" readingOrder="1"/>
    </xf>
    <xf numFmtId="0" fontId="3" fillId="0" borderId="1" xfId="0" applyFont="1" applyBorder="1" applyAlignment="1">
      <alignment horizontal="left" vertical="top" wrapText="1" shrinkToFit="1" readingOrder="1"/>
    </xf>
    <xf numFmtId="165" fontId="3" fillId="0" borderId="1" xfId="0" applyNumberFormat="1" applyFont="1" applyBorder="1" applyAlignment="1">
      <alignment horizontal="right" vertical="top" wrapText="1" shrinkToFit="1" readingOrder="1"/>
    </xf>
    <xf numFmtId="166" fontId="3" fillId="0" borderId="1" xfId="0" applyNumberFormat="1" applyFont="1" applyBorder="1" applyAlignment="1">
      <alignment horizontal="right" vertical="top" wrapText="1" shrinkToFit="1" readingOrder="1"/>
    </xf>
    <xf numFmtId="166" fontId="4" fillId="0" borderId="1" xfId="0" applyNumberFormat="1" applyFont="1" applyBorder="1" applyAlignment="1">
      <alignment horizontal="right" vertical="top" wrapText="1" shrinkToFit="1" readingOrder="1"/>
    </xf>
    <xf numFmtId="0" fontId="3" fillId="0" borderId="3" xfId="0" applyFont="1" applyBorder="1" applyAlignment="1">
      <alignment horizontal="left" vertical="top" wrapText="1" shrinkToFit="1" readingOrder="1"/>
    </xf>
    <xf numFmtId="165" fontId="3" fillId="0" borderId="3" xfId="0" applyNumberFormat="1" applyFont="1" applyBorder="1" applyAlignment="1">
      <alignment horizontal="right" vertical="top" wrapText="1" shrinkToFit="1" readingOrder="1"/>
    </xf>
    <xf numFmtId="0" fontId="0" fillId="0" borderId="0" xfId="0" applyProtection="1">
      <protection locked="0"/>
    </xf>
    <xf numFmtId="49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Alignment="1">
      <alignment horizontal="center" vertical="center" wrapText="1" shrinkToFit="1" readingOrder="1"/>
    </xf>
    <xf numFmtId="49" fontId="2" fillId="2" borderId="4" xfId="0" applyNumberFormat="1" applyFont="1" applyFill="1" applyBorder="1" applyAlignment="1">
      <alignment horizontal="left" vertical="top" wrapText="1" shrinkToFit="1" readingOrder="1"/>
    </xf>
    <xf numFmtId="49" fontId="2" fillId="2" borderId="3" xfId="0" applyNumberFormat="1" applyFont="1" applyFill="1" applyBorder="1" applyAlignment="1">
      <alignment horizontal="left" vertical="top" wrapText="1" shrinkToFit="1" readingOrder="1"/>
    </xf>
  </cellXfs>
  <cellStyles count="4">
    <cellStyle name="Dziesiętny" xfId="1" builtinId="3"/>
    <cellStyle name="Dziesiętny 2" xfId="3" xr:uid="{83A9E465-67F5-4867-8DC5-1910EDD85E5F}"/>
    <cellStyle name="Normalny" xfId="0" builtinId="0"/>
    <cellStyle name="Normalny 2" xfId="2" xr:uid="{3988C13C-64B7-4EC6-97B9-282ACB2EA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49AB-BF24-46CC-9A03-053467822864}">
  <sheetPr>
    <outlinePr summaryBelow="0"/>
  </sheetPr>
  <dimension ref="A1:G52"/>
  <sheetViews>
    <sheetView showGridLines="0" tabSelected="1" workbookViewId="0">
      <selection activeCell="E12" sqref="E12"/>
    </sheetView>
  </sheetViews>
  <sheetFormatPr defaultRowHeight="15"/>
  <cols>
    <col min="1" max="1" width="6.85546875" customWidth="1"/>
    <col min="2" max="2" width="13" customWidth="1"/>
    <col min="3" max="3" width="38.28515625" customWidth="1"/>
    <col min="4" max="4" width="6.42578125" customWidth="1"/>
    <col min="5" max="5" width="12.28515625" customWidth="1"/>
    <col min="6" max="6" width="11.140625" customWidth="1"/>
    <col min="7" max="7" width="15.7109375" customWidth="1"/>
  </cols>
  <sheetData>
    <row r="1" spans="1:7">
      <c r="F1" t="s">
        <v>106</v>
      </c>
    </row>
    <row r="3" spans="1:7">
      <c r="A3" t="s">
        <v>114</v>
      </c>
    </row>
    <row r="5" spans="1:7" ht="52.5" customHeight="1">
      <c r="A5" s="21" t="s">
        <v>32</v>
      </c>
      <c r="B5" s="21"/>
      <c r="C5" s="21"/>
      <c r="D5" s="21"/>
      <c r="E5" s="21"/>
      <c r="F5" s="21"/>
      <c r="G5" s="21"/>
    </row>
    <row r="8" spans="1:7" ht="38.25">
      <c r="A8" s="8" t="s">
        <v>0</v>
      </c>
      <c r="B8" s="9" t="s">
        <v>1</v>
      </c>
      <c r="C8" s="9" t="s">
        <v>2</v>
      </c>
      <c r="D8" s="9" t="s">
        <v>3</v>
      </c>
      <c r="E8" s="9" t="s">
        <v>31</v>
      </c>
      <c r="F8" s="9" t="s">
        <v>105</v>
      </c>
      <c r="G8" s="9" t="s">
        <v>4</v>
      </c>
    </row>
    <row r="9" spans="1:7">
      <c r="A9" s="1" t="s">
        <v>5</v>
      </c>
      <c r="B9" s="22" t="s">
        <v>33</v>
      </c>
      <c r="C9" s="22"/>
      <c r="D9" s="22"/>
      <c r="E9" s="22"/>
      <c r="F9" s="23"/>
      <c r="G9" s="2">
        <f>SUM(G10:G17)</f>
        <v>0</v>
      </c>
    </row>
    <row r="10" spans="1:7" s="5" customFormat="1" ht="25.5">
      <c r="A10" s="10" t="s">
        <v>6</v>
      </c>
      <c r="B10" s="4" t="s">
        <v>9</v>
      </c>
      <c r="C10" s="11" t="s">
        <v>34</v>
      </c>
      <c r="D10" s="4" t="s">
        <v>7</v>
      </c>
      <c r="E10" s="12">
        <v>6</v>
      </c>
      <c r="F10" s="13"/>
      <c r="G10" s="14">
        <f>E10*F10</f>
        <v>0</v>
      </c>
    </row>
    <row r="11" spans="1:7" s="5" customFormat="1" ht="25.5">
      <c r="A11" s="10" t="s">
        <v>8</v>
      </c>
      <c r="B11" s="4" t="s">
        <v>9</v>
      </c>
      <c r="C11" s="11" t="s">
        <v>35</v>
      </c>
      <c r="D11" s="4" t="s">
        <v>7</v>
      </c>
      <c r="E11" s="12">
        <v>2</v>
      </c>
      <c r="F11" s="13"/>
      <c r="G11" s="14">
        <f t="shared" ref="G11:G49" si="0">E11*F11</f>
        <v>0</v>
      </c>
    </row>
    <row r="12" spans="1:7" s="5" customFormat="1" ht="25.5">
      <c r="A12" s="10" t="s">
        <v>10</v>
      </c>
      <c r="B12" s="4" t="s">
        <v>9</v>
      </c>
      <c r="C12" s="11" t="s">
        <v>36</v>
      </c>
      <c r="D12" s="4" t="s">
        <v>7</v>
      </c>
      <c r="E12" s="12">
        <v>3</v>
      </c>
      <c r="F12" s="12"/>
      <c r="G12" s="14">
        <f t="shared" si="0"/>
        <v>0</v>
      </c>
    </row>
    <row r="13" spans="1:7" s="5" customFormat="1" ht="25.5">
      <c r="A13" s="10" t="s">
        <v>11</v>
      </c>
      <c r="B13" s="4" t="s">
        <v>9</v>
      </c>
      <c r="C13" s="11" t="s">
        <v>37</v>
      </c>
      <c r="D13" s="4" t="s">
        <v>7</v>
      </c>
      <c r="E13" s="12">
        <v>4</v>
      </c>
      <c r="F13" s="12"/>
      <c r="G13" s="14">
        <f t="shared" si="0"/>
        <v>0</v>
      </c>
    </row>
    <row r="14" spans="1:7" s="5" customFormat="1" ht="25.5">
      <c r="A14" s="10" t="s">
        <v>12</v>
      </c>
      <c r="B14" s="4" t="s">
        <v>9</v>
      </c>
      <c r="C14" s="11" t="s">
        <v>38</v>
      </c>
      <c r="D14" s="4" t="s">
        <v>7</v>
      </c>
      <c r="E14" s="12">
        <v>2</v>
      </c>
      <c r="F14" s="13"/>
      <c r="G14" s="14">
        <f t="shared" si="0"/>
        <v>0</v>
      </c>
    </row>
    <row r="15" spans="1:7" s="5" customFormat="1" ht="25.5">
      <c r="A15" s="10" t="s">
        <v>14</v>
      </c>
      <c r="B15" s="4" t="s">
        <v>9</v>
      </c>
      <c r="C15" s="11" t="s">
        <v>39</v>
      </c>
      <c r="D15" s="4" t="s">
        <v>7</v>
      </c>
      <c r="E15" s="12">
        <v>1</v>
      </c>
      <c r="F15" s="13"/>
      <c r="G15" s="14">
        <f t="shared" si="0"/>
        <v>0</v>
      </c>
    </row>
    <row r="16" spans="1:7" s="5" customFormat="1" ht="25.5">
      <c r="A16" s="10" t="s">
        <v>40</v>
      </c>
      <c r="B16" s="4" t="s">
        <v>9</v>
      </c>
      <c r="C16" s="11" t="s">
        <v>41</v>
      </c>
      <c r="D16" s="4" t="s">
        <v>7</v>
      </c>
      <c r="E16" s="12">
        <v>6</v>
      </c>
      <c r="F16" s="13"/>
      <c r="G16" s="14">
        <f t="shared" si="0"/>
        <v>0</v>
      </c>
    </row>
    <row r="17" spans="1:7" s="5" customFormat="1" ht="25.5">
      <c r="A17" s="10" t="s">
        <v>42</v>
      </c>
      <c r="B17" s="4" t="s">
        <v>9</v>
      </c>
      <c r="C17" s="11" t="s">
        <v>43</v>
      </c>
      <c r="D17" s="4" t="s">
        <v>7</v>
      </c>
      <c r="E17" s="12">
        <v>10</v>
      </c>
      <c r="F17" s="12"/>
      <c r="G17" s="14">
        <f t="shared" si="0"/>
        <v>0</v>
      </c>
    </row>
    <row r="18" spans="1:7">
      <c r="A18" s="1" t="s">
        <v>15</v>
      </c>
      <c r="B18" s="22" t="s">
        <v>44</v>
      </c>
      <c r="C18" s="22"/>
      <c r="D18" s="22"/>
      <c r="E18" s="22"/>
      <c r="F18" s="23"/>
      <c r="G18" s="2">
        <f>SUM(G19:G37)</f>
        <v>0</v>
      </c>
    </row>
    <row r="19" spans="1:7" s="5" customFormat="1" ht="25.5">
      <c r="A19" s="10" t="s">
        <v>16</v>
      </c>
      <c r="B19" s="4" t="s">
        <v>45</v>
      </c>
      <c r="C19" s="11" t="s">
        <v>46</v>
      </c>
      <c r="D19" s="4" t="s">
        <v>13</v>
      </c>
      <c r="E19" s="12">
        <v>2.4</v>
      </c>
      <c r="F19" s="12"/>
      <c r="G19" s="14">
        <f t="shared" si="0"/>
        <v>0</v>
      </c>
    </row>
    <row r="20" spans="1:7" s="5" customFormat="1" ht="66.75" customHeight="1">
      <c r="A20" s="10" t="s">
        <v>18</v>
      </c>
      <c r="B20" s="4" t="s">
        <v>47</v>
      </c>
      <c r="C20" s="11" t="s">
        <v>48</v>
      </c>
      <c r="D20" s="4" t="s">
        <v>7</v>
      </c>
      <c r="E20" s="12">
        <v>8</v>
      </c>
      <c r="F20" s="12"/>
      <c r="G20" s="14">
        <f t="shared" si="0"/>
        <v>0</v>
      </c>
    </row>
    <row r="21" spans="1:7" s="5" customFormat="1" ht="25.5">
      <c r="A21" s="10" t="s">
        <v>20</v>
      </c>
      <c r="B21" s="4" t="s">
        <v>49</v>
      </c>
      <c r="C21" s="11" t="s">
        <v>50</v>
      </c>
      <c r="D21" s="4" t="s">
        <v>13</v>
      </c>
      <c r="E21" s="12">
        <v>9</v>
      </c>
      <c r="F21" s="12"/>
      <c r="G21" s="14">
        <f t="shared" si="0"/>
        <v>0</v>
      </c>
    </row>
    <row r="22" spans="1:7" s="5" customFormat="1" ht="25.5">
      <c r="A22" s="10" t="s">
        <v>51</v>
      </c>
      <c r="B22" s="4" t="s">
        <v>45</v>
      </c>
      <c r="C22" s="11" t="s">
        <v>52</v>
      </c>
      <c r="D22" s="4" t="s">
        <v>13</v>
      </c>
      <c r="E22" s="12">
        <v>4</v>
      </c>
      <c r="F22" s="12"/>
      <c r="G22" s="14">
        <f t="shared" si="0"/>
        <v>0</v>
      </c>
    </row>
    <row r="23" spans="1:7" s="5" customFormat="1" ht="25.5">
      <c r="A23" s="10" t="s">
        <v>53</v>
      </c>
      <c r="B23" s="4" t="s">
        <v>49</v>
      </c>
      <c r="C23" s="11" t="s">
        <v>54</v>
      </c>
      <c r="D23" s="4" t="s">
        <v>13</v>
      </c>
      <c r="E23" s="12">
        <v>13</v>
      </c>
      <c r="F23" s="12"/>
      <c r="G23" s="14">
        <f t="shared" si="0"/>
        <v>0</v>
      </c>
    </row>
    <row r="24" spans="1:7" s="5" customFormat="1" ht="54" customHeight="1">
      <c r="A24" s="10" t="s">
        <v>55</v>
      </c>
      <c r="B24" s="4" t="s">
        <v>56</v>
      </c>
      <c r="C24" s="11" t="s">
        <v>57</v>
      </c>
      <c r="D24" s="4" t="s">
        <v>7</v>
      </c>
      <c r="E24" s="12">
        <v>6</v>
      </c>
      <c r="F24" s="12"/>
      <c r="G24" s="14">
        <f t="shared" si="0"/>
        <v>0</v>
      </c>
    </row>
    <row r="25" spans="1:7" s="5" customFormat="1" ht="63.75">
      <c r="A25" s="10" t="s">
        <v>58</v>
      </c>
      <c r="B25" s="4" t="s">
        <v>47</v>
      </c>
      <c r="C25" s="11" t="s">
        <v>59</v>
      </c>
      <c r="D25" s="4" t="s">
        <v>7</v>
      </c>
      <c r="E25" s="12">
        <v>8</v>
      </c>
      <c r="F25" s="12"/>
      <c r="G25" s="14">
        <f t="shared" si="0"/>
        <v>0</v>
      </c>
    </row>
    <row r="26" spans="1:7" s="5" customFormat="1" ht="25.5">
      <c r="A26" s="10" t="s">
        <v>60</v>
      </c>
      <c r="B26" s="4" t="s">
        <v>61</v>
      </c>
      <c r="C26" s="11" t="s">
        <v>62</v>
      </c>
      <c r="D26" s="4" t="s">
        <v>13</v>
      </c>
      <c r="E26" s="12">
        <v>2.6</v>
      </c>
      <c r="F26" s="12"/>
      <c r="G26" s="14">
        <f t="shared" si="0"/>
        <v>0</v>
      </c>
    </row>
    <row r="27" spans="1:7" s="5" customFormat="1" ht="25.5">
      <c r="A27" s="10" t="s">
        <v>63</v>
      </c>
      <c r="B27" s="4" t="s">
        <v>45</v>
      </c>
      <c r="C27" s="11" t="s">
        <v>64</v>
      </c>
      <c r="D27" s="4" t="s">
        <v>13</v>
      </c>
      <c r="E27" s="12">
        <v>8.6</v>
      </c>
      <c r="F27" s="12"/>
      <c r="G27" s="14">
        <f t="shared" si="0"/>
        <v>0</v>
      </c>
    </row>
    <row r="28" spans="1:7" s="5" customFormat="1" ht="63.75">
      <c r="A28" s="10" t="s">
        <v>65</v>
      </c>
      <c r="B28" s="4" t="s">
        <v>56</v>
      </c>
      <c r="C28" s="11" t="s">
        <v>66</v>
      </c>
      <c r="D28" s="4" t="s">
        <v>7</v>
      </c>
      <c r="E28" s="12">
        <v>4</v>
      </c>
      <c r="F28" s="12"/>
      <c r="G28" s="14">
        <f t="shared" si="0"/>
        <v>0</v>
      </c>
    </row>
    <row r="29" spans="1:7" s="5" customFormat="1" ht="25.5">
      <c r="A29" s="10" t="s">
        <v>67</v>
      </c>
      <c r="B29" s="4" t="s">
        <v>45</v>
      </c>
      <c r="C29" s="11" t="s">
        <v>68</v>
      </c>
      <c r="D29" s="4" t="s">
        <v>13</v>
      </c>
      <c r="E29" s="12">
        <v>4.4000000000000004</v>
      </c>
      <c r="F29" s="12"/>
      <c r="G29" s="14">
        <f t="shared" si="0"/>
        <v>0</v>
      </c>
    </row>
    <row r="30" spans="1:7" s="5" customFormat="1" ht="25.5">
      <c r="A30" s="10" t="s">
        <v>69</v>
      </c>
      <c r="B30" s="4" t="s">
        <v>45</v>
      </c>
      <c r="C30" s="11" t="s">
        <v>70</v>
      </c>
      <c r="D30" s="4" t="s">
        <v>13</v>
      </c>
      <c r="E30" s="12">
        <v>3.4</v>
      </c>
      <c r="F30" s="12"/>
      <c r="G30" s="14">
        <f t="shared" si="0"/>
        <v>0</v>
      </c>
    </row>
    <row r="31" spans="1:7" s="5" customFormat="1" ht="63.75">
      <c r="A31" s="10" t="s">
        <v>71</v>
      </c>
      <c r="B31" s="4" t="s">
        <v>56</v>
      </c>
      <c r="C31" s="11" t="s">
        <v>72</v>
      </c>
      <c r="D31" s="4" t="s">
        <v>7</v>
      </c>
      <c r="E31" s="12">
        <v>2</v>
      </c>
      <c r="F31" s="12"/>
      <c r="G31" s="14">
        <f t="shared" si="0"/>
        <v>0</v>
      </c>
    </row>
    <row r="32" spans="1:7" s="5" customFormat="1" ht="63.75">
      <c r="A32" s="3" t="s">
        <v>73</v>
      </c>
      <c r="B32" s="6" t="s">
        <v>47</v>
      </c>
      <c r="C32" s="15" t="s">
        <v>74</v>
      </c>
      <c r="D32" s="6" t="s">
        <v>7</v>
      </c>
      <c r="E32" s="16">
        <v>2</v>
      </c>
      <c r="F32" s="16"/>
      <c r="G32" s="14">
        <f t="shared" si="0"/>
        <v>0</v>
      </c>
    </row>
    <row r="33" spans="1:7" s="5" customFormat="1" ht="63.75">
      <c r="A33" s="10" t="s">
        <v>75</v>
      </c>
      <c r="B33" s="4" t="s">
        <v>47</v>
      </c>
      <c r="C33" s="11" t="s">
        <v>76</v>
      </c>
      <c r="D33" s="4" t="s">
        <v>7</v>
      </c>
      <c r="E33" s="12">
        <v>2</v>
      </c>
      <c r="F33" s="12"/>
      <c r="G33" s="14">
        <f t="shared" si="0"/>
        <v>0</v>
      </c>
    </row>
    <row r="34" spans="1:7" s="5" customFormat="1" ht="25.5">
      <c r="A34" s="10" t="s">
        <v>77</v>
      </c>
      <c r="B34" s="4" t="s">
        <v>45</v>
      </c>
      <c r="C34" s="11" t="s">
        <v>78</v>
      </c>
      <c r="D34" s="4" t="s">
        <v>13</v>
      </c>
      <c r="E34" s="12">
        <v>10</v>
      </c>
      <c r="F34" s="12"/>
      <c r="G34" s="14">
        <f t="shared" si="0"/>
        <v>0</v>
      </c>
    </row>
    <row r="35" spans="1:7" s="5" customFormat="1" ht="25.5">
      <c r="A35" s="10" t="s">
        <v>79</v>
      </c>
      <c r="B35" s="4" t="s">
        <v>61</v>
      </c>
      <c r="C35" s="11" t="s">
        <v>80</v>
      </c>
      <c r="D35" s="4" t="s">
        <v>13</v>
      </c>
      <c r="E35" s="12">
        <v>1.5</v>
      </c>
      <c r="F35" s="12"/>
      <c r="G35" s="14">
        <f t="shared" si="0"/>
        <v>0</v>
      </c>
    </row>
    <row r="36" spans="1:7" s="5" customFormat="1" ht="63.75">
      <c r="A36" s="10" t="s">
        <v>81</v>
      </c>
      <c r="B36" s="4" t="s">
        <v>56</v>
      </c>
      <c r="C36" s="11" t="s">
        <v>82</v>
      </c>
      <c r="D36" s="4" t="s">
        <v>7</v>
      </c>
      <c r="E36" s="12">
        <v>2</v>
      </c>
      <c r="F36" s="12"/>
      <c r="G36" s="14">
        <f t="shared" si="0"/>
        <v>0</v>
      </c>
    </row>
    <row r="37" spans="1:7" s="5" customFormat="1" ht="76.5">
      <c r="A37" s="10" t="s">
        <v>83</v>
      </c>
      <c r="B37" s="4" t="s">
        <v>47</v>
      </c>
      <c r="C37" s="11" t="s">
        <v>84</v>
      </c>
      <c r="D37" s="4" t="s">
        <v>7</v>
      </c>
      <c r="E37" s="12">
        <v>8</v>
      </c>
      <c r="F37" s="12"/>
      <c r="G37" s="14">
        <f t="shared" si="0"/>
        <v>0</v>
      </c>
    </row>
    <row r="38" spans="1:7">
      <c r="A38" s="1" t="s">
        <v>21</v>
      </c>
      <c r="B38" s="22" t="s">
        <v>85</v>
      </c>
      <c r="C38" s="22"/>
      <c r="D38" s="22"/>
      <c r="E38" s="22"/>
      <c r="F38" s="23"/>
      <c r="G38" s="2">
        <f>SUM(G39:G42)</f>
        <v>0</v>
      </c>
    </row>
    <row r="39" spans="1:7" s="5" customFormat="1" ht="51">
      <c r="A39" s="10" t="s">
        <v>22</v>
      </c>
      <c r="B39" s="4" t="s">
        <v>86</v>
      </c>
      <c r="C39" s="11" t="s">
        <v>87</v>
      </c>
      <c r="D39" s="4" t="s">
        <v>13</v>
      </c>
      <c r="E39" s="12">
        <v>51.27</v>
      </c>
      <c r="F39" s="12"/>
      <c r="G39" s="14">
        <f t="shared" si="0"/>
        <v>0</v>
      </c>
    </row>
    <row r="40" spans="1:7" s="5" customFormat="1" ht="51">
      <c r="A40" s="10" t="s">
        <v>23</v>
      </c>
      <c r="B40" s="4" t="s">
        <v>19</v>
      </c>
      <c r="C40" s="11" t="s">
        <v>88</v>
      </c>
      <c r="D40" s="4" t="s">
        <v>13</v>
      </c>
      <c r="E40" s="12">
        <v>51.27</v>
      </c>
      <c r="F40" s="12"/>
      <c r="G40" s="14">
        <f t="shared" si="0"/>
        <v>0</v>
      </c>
    </row>
    <row r="41" spans="1:7" s="5" customFormat="1" ht="51">
      <c r="A41" s="10" t="s">
        <v>24</v>
      </c>
      <c r="B41" s="4" t="s">
        <v>89</v>
      </c>
      <c r="C41" s="11" t="s">
        <v>90</v>
      </c>
      <c r="D41" s="4" t="s">
        <v>91</v>
      </c>
      <c r="E41" s="12">
        <v>112.3</v>
      </c>
      <c r="F41" s="12"/>
      <c r="G41" s="14">
        <f t="shared" si="0"/>
        <v>0</v>
      </c>
    </row>
    <row r="42" spans="1:7" s="5" customFormat="1" ht="38.25">
      <c r="A42" s="10" t="s">
        <v>25</v>
      </c>
      <c r="B42" s="4" t="s">
        <v>92</v>
      </c>
      <c r="C42" s="11" t="s">
        <v>93</v>
      </c>
      <c r="D42" s="4" t="s">
        <v>17</v>
      </c>
      <c r="E42" s="12">
        <v>7.69</v>
      </c>
      <c r="F42" s="12"/>
      <c r="G42" s="14">
        <f t="shared" si="0"/>
        <v>0</v>
      </c>
    </row>
    <row r="43" spans="1:7">
      <c r="A43" s="1" t="s">
        <v>26</v>
      </c>
      <c r="B43" s="22" t="s">
        <v>94</v>
      </c>
      <c r="C43" s="22"/>
      <c r="D43" s="22"/>
      <c r="E43" s="22"/>
      <c r="F43" s="23"/>
      <c r="G43" s="2">
        <f>SUM(G44:G47)</f>
        <v>0</v>
      </c>
    </row>
    <row r="44" spans="1:7" s="5" customFormat="1" ht="51">
      <c r="A44" s="10" t="s">
        <v>27</v>
      </c>
      <c r="B44" s="4" t="s">
        <v>86</v>
      </c>
      <c r="C44" s="11" t="s">
        <v>95</v>
      </c>
      <c r="D44" s="4" t="s">
        <v>13</v>
      </c>
      <c r="E44" s="12">
        <v>122.65</v>
      </c>
      <c r="F44" s="12"/>
      <c r="G44" s="14">
        <f t="shared" si="0"/>
        <v>0</v>
      </c>
    </row>
    <row r="45" spans="1:7" s="5" customFormat="1" ht="51">
      <c r="A45" s="10" t="s">
        <v>28</v>
      </c>
      <c r="B45" s="4" t="s">
        <v>19</v>
      </c>
      <c r="C45" s="11" t="s">
        <v>88</v>
      </c>
      <c r="D45" s="4" t="s">
        <v>13</v>
      </c>
      <c r="E45" s="12">
        <v>122.65</v>
      </c>
      <c r="F45" s="12"/>
      <c r="G45" s="14">
        <f t="shared" si="0"/>
        <v>0</v>
      </c>
    </row>
    <row r="46" spans="1:7" s="5" customFormat="1" ht="38.25">
      <c r="A46" s="10" t="s">
        <v>29</v>
      </c>
      <c r="B46" s="4" t="s">
        <v>96</v>
      </c>
      <c r="C46" s="11" t="s">
        <v>97</v>
      </c>
      <c r="D46" s="4" t="s">
        <v>13</v>
      </c>
      <c r="E46" s="12">
        <v>122.65</v>
      </c>
      <c r="F46" s="12"/>
      <c r="G46" s="14">
        <f t="shared" si="0"/>
        <v>0</v>
      </c>
    </row>
    <row r="47" spans="1:7" s="5" customFormat="1" ht="38.25">
      <c r="A47" s="10" t="s">
        <v>30</v>
      </c>
      <c r="B47" s="4" t="s">
        <v>98</v>
      </c>
      <c r="C47" s="11" t="s">
        <v>99</v>
      </c>
      <c r="D47" s="4" t="s">
        <v>13</v>
      </c>
      <c r="E47" s="12">
        <v>122.65</v>
      </c>
      <c r="F47" s="12"/>
      <c r="G47" s="14">
        <f t="shared" si="0"/>
        <v>0</v>
      </c>
    </row>
    <row r="48" spans="1:7">
      <c r="A48" s="1" t="s">
        <v>100</v>
      </c>
      <c r="B48" s="22" t="s">
        <v>101</v>
      </c>
      <c r="C48" s="22"/>
      <c r="D48" s="22"/>
      <c r="E48" s="22"/>
      <c r="F48" s="23"/>
      <c r="G48" s="2">
        <f>SUM(G49)</f>
        <v>0</v>
      </c>
    </row>
    <row r="49" spans="1:7" s="5" customFormat="1" ht="38.25">
      <c r="A49" s="10" t="s">
        <v>102</v>
      </c>
      <c r="B49" s="4" t="s">
        <v>103</v>
      </c>
      <c r="C49" s="11" t="s">
        <v>104</v>
      </c>
      <c r="D49" s="4" t="s">
        <v>13</v>
      </c>
      <c r="E49" s="12">
        <v>140.47999999999999</v>
      </c>
      <c r="F49" s="12"/>
      <c r="G49" s="14">
        <f t="shared" si="0"/>
        <v>0</v>
      </c>
    </row>
    <row r="50" spans="1:7">
      <c r="A50" s="1" t="s">
        <v>111</v>
      </c>
      <c r="B50" s="22" t="s">
        <v>109</v>
      </c>
      <c r="C50" s="22"/>
      <c r="D50" s="22"/>
      <c r="E50" s="22"/>
      <c r="F50" s="23"/>
      <c r="G50" s="2">
        <f>SUM(G51)</f>
        <v>0</v>
      </c>
    </row>
    <row r="51" spans="1:7" s="5" customFormat="1" ht="30.75" customHeight="1">
      <c r="A51" s="10" t="s">
        <v>112</v>
      </c>
      <c r="B51" s="4" t="s">
        <v>107</v>
      </c>
      <c r="C51" s="11" t="s">
        <v>110</v>
      </c>
      <c r="D51" s="4" t="s">
        <v>108</v>
      </c>
      <c r="E51" s="12">
        <v>1</v>
      </c>
      <c r="F51" s="12"/>
      <c r="G51" s="14">
        <f t="shared" ref="G51" si="1">E51*F51</f>
        <v>0</v>
      </c>
    </row>
    <row r="52" spans="1:7" s="17" customFormat="1" ht="15" customHeight="1">
      <c r="A52" s="18" t="s">
        <v>113</v>
      </c>
      <c r="B52" s="19"/>
      <c r="C52" s="19"/>
      <c r="D52" s="19"/>
      <c r="E52" s="19"/>
      <c r="F52" s="20"/>
      <c r="G52" s="7">
        <f>G50+G48+G43+G38+G9+G18</f>
        <v>0</v>
      </c>
    </row>
  </sheetData>
  <mergeCells count="8">
    <mergeCell ref="A52:F52"/>
    <mergeCell ref="A5:G5"/>
    <mergeCell ref="B9:F9"/>
    <mergeCell ref="B18:F18"/>
    <mergeCell ref="B38:F38"/>
    <mergeCell ref="B43:F43"/>
    <mergeCell ref="B48:F48"/>
    <mergeCell ref="B50:F50"/>
  </mergeCells>
  <pageMargins left="1" right="0.5" top="0.38999998569488498" bottom="0.389999985694884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ZZK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Bethke</dc:creator>
  <cp:lastModifiedBy>Dorota Bethke</cp:lastModifiedBy>
  <cp:lastPrinted>2020-09-07T11:37:00Z</cp:lastPrinted>
  <dcterms:created xsi:type="dcterms:W3CDTF">2020-09-03T11:51:06Z</dcterms:created>
  <dcterms:modified xsi:type="dcterms:W3CDTF">2020-11-17T10:46:09Z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